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29"/>
  <workbookPr/>
  <mc:AlternateContent xmlns:mc="http://schemas.openxmlformats.org/markup-compatibility/2006">
    <mc:Choice Requires="x15">
      <x15ac:absPath xmlns:x15ac="http://schemas.microsoft.com/office/spreadsheetml/2010/11/ac" url="C:\Users\George\Documents\NC Forms\E-585, E-536R Merge Templates\"/>
    </mc:Choice>
  </mc:AlternateContent>
  <bookViews>
    <workbookView xWindow="0" yWindow="0" windowWidth="19200" windowHeight="7815"/>
  </bookViews>
  <sheets>
    <sheet name="Tax Summary" sheetId="1" r:id="rId1"/>
  </sheets>
  <calcPr calcId="162913"/>
  <fileRecoveryPr autoRecover="0"/>
</workbook>
</file>

<file path=xl/calcChain.xml><?xml version="1.0" encoding="utf-8"?>
<calcChain xmlns="http://schemas.openxmlformats.org/spreadsheetml/2006/main">
  <c r="E151" i="1" l="1"/>
  <c r="CX44" i="1"/>
  <c r="CW44" i="1"/>
  <c r="CV44" i="1"/>
  <c r="CU44" i="1"/>
  <c r="CT44" i="1"/>
  <c r="CS44" i="1"/>
  <c r="CR44" i="1"/>
  <c r="CQ44" i="1"/>
  <c r="CP44" i="1"/>
  <c r="CO44" i="1"/>
  <c r="CN44" i="1"/>
  <c r="CM44" i="1"/>
  <c r="CL44" i="1"/>
  <c r="CK44" i="1"/>
  <c r="CJ44" i="1"/>
  <c r="CI44" i="1"/>
  <c r="CH44" i="1"/>
  <c r="CG44" i="1"/>
  <c r="CF44" i="1"/>
  <c r="CE44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I44" i="1"/>
  <c r="BH44" i="1"/>
  <c r="BG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CX40" i="1"/>
  <c r="CW40" i="1"/>
  <c r="CV40" i="1"/>
  <c r="CU40" i="1"/>
  <c r="CT40" i="1"/>
  <c r="CS40" i="1"/>
  <c r="CR40" i="1"/>
  <c r="CQ40" i="1"/>
  <c r="CO40" i="1"/>
  <c r="CN40" i="1"/>
  <c r="CM40" i="1"/>
  <c r="CL40" i="1"/>
  <c r="CK40" i="1"/>
  <c r="CJ40" i="1"/>
  <c r="CI40" i="1"/>
  <c r="CH40" i="1"/>
  <c r="CG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I40" i="1"/>
  <c r="BH40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G40" i="1"/>
  <c r="AF40" i="1"/>
  <c r="AE40" i="1"/>
  <c r="AD40" i="1"/>
  <c r="CX15" i="1"/>
  <c r="CW15" i="1"/>
  <c r="CV15" i="1"/>
  <c r="CU15" i="1"/>
  <c r="CT15" i="1"/>
  <c r="CS15" i="1"/>
  <c r="CR15" i="1"/>
  <c r="CQ15" i="1"/>
  <c r="CO15" i="1"/>
  <c r="CN15" i="1"/>
  <c r="CM15" i="1"/>
  <c r="CL15" i="1"/>
  <c r="CK15" i="1"/>
  <c r="CJ15" i="1"/>
  <c r="CI15" i="1"/>
  <c r="CH15" i="1"/>
  <c r="CG15" i="1"/>
  <c r="CF15" i="1"/>
  <c r="CE15" i="1"/>
  <c r="CD15" i="1"/>
  <c r="CC15" i="1"/>
  <c r="CB15" i="1"/>
  <c r="CA15" i="1"/>
  <c r="BZ15" i="1"/>
  <c r="BY15" i="1"/>
  <c r="BX15" i="1"/>
  <c r="BW15" i="1"/>
  <c r="BV15" i="1"/>
  <c r="BU15" i="1"/>
  <c r="BT15" i="1"/>
  <c r="BS15" i="1"/>
  <c r="BR15" i="1"/>
  <c r="BQ15" i="1"/>
  <c r="BP15" i="1"/>
  <c r="BO15" i="1"/>
  <c r="BN15" i="1"/>
  <c r="BM15" i="1"/>
  <c r="BL15" i="1"/>
  <c r="BK15" i="1"/>
  <c r="BJ15" i="1"/>
  <c r="BI15" i="1"/>
  <c r="BH15" i="1"/>
  <c r="BG15" i="1"/>
  <c r="BF15" i="1"/>
  <c r="BE15" i="1"/>
  <c r="BD15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CX46" i="1"/>
  <c r="CW46" i="1"/>
  <c r="CV46" i="1"/>
  <c r="CU46" i="1"/>
  <c r="CT46" i="1"/>
  <c r="CS46" i="1"/>
  <c r="CR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R46" i="1"/>
  <c r="AQ46" i="1"/>
  <c r="AP46" i="1"/>
  <c r="AO46" i="1"/>
  <c r="AN46" i="1"/>
  <c r="AM46" i="1"/>
  <c r="AL46" i="1"/>
  <c r="AK46" i="1"/>
  <c r="AJ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E45" i="1"/>
  <c r="C46" i="1"/>
  <c r="C45" i="1"/>
  <c r="CW45" i="1"/>
  <c r="CV45" i="1"/>
  <c r="CU45" i="1"/>
  <c r="CT45" i="1"/>
  <c r="CS45" i="1"/>
  <c r="CR45" i="1"/>
  <c r="CO45" i="1"/>
  <c r="CN45" i="1"/>
  <c r="CM45" i="1"/>
  <c r="CL45" i="1"/>
  <c r="CK45" i="1"/>
  <c r="CJ45" i="1"/>
  <c r="CI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H45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R45" i="1"/>
  <c r="AQ45" i="1"/>
  <c r="AP45" i="1"/>
  <c r="AO45" i="1"/>
  <c r="AN45" i="1"/>
  <c r="AM45" i="1"/>
  <c r="AL45" i="1"/>
  <c r="AK45" i="1"/>
  <c r="AJ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F11" i="1"/>
  <c r="G11" i="1"/>
  <c r="CP17" i="1" l="1"/>
  <c r="CP42" i="1" l="1"/>
  <c r="CP46" i="1" s="1"/>
  <c r="CP37" i="1"/>
  <c r="CP40" i="1" s="1"/>
  <c r="CP11" i="1"/>
  <c r="CP12" i="1" s="1"/>
  <c r="CP14" i="1" l="1"/>
  <c r="CP16" i="1" s="1"/>
  <c r="CP15" i="1"/>
  <c r="CP13" i="1"/>
  <c r="CP38" i="1"/>
  <c r="CP39" i="1"/>
  <c r="CP41" i="1" s="1"/>
  <c r="B19" i="1"/>
  <c r="B57" i="1"/>
  <c r="CP45" i="1" l="1"/>
  <c r="CX42" i="1"/>
  <c r="CW42" i="1"/>
  <c r="CV42" i="1"/>
  <c r="CT42" i="1"/>
  <c r="CS42" i="1"/>
  <c r="CR42" i="1"/>
  <c r="CO42" i="1"/>
  <c r="CN42" i="1"/>
  <c r="CM42" i="1"/>
  <c r="CL42" i="1"/>
  <c r="CK42" i="1"/>
  <c r="CI42" i="1"/>
  <c r="CG42" i="1"/>
  <c r="CE42" i="1"/>
  <c r="CC42" i="1"/>
  <c r="CA42" i="1"/>
  <c r="BY42" i="1"/>
  <c r="BV42" i="1"/>
  <c r="BU42" i="1"/>
  <c r="BT42" i="1"/>
  <c r="BS42" i="1"/>
  <c r="BP42" i="1"/>
  <c r="BN42" i="1"/>
  <c r="BM42" i="1"/>
  <c r="BK42" i="1"/>
  <c r="BJ42" i="1"/>
  <c r="BJ46" i="1" s="1"/>
  <c r="F51" i="1" s="1" a="1"/>
  <c r="BI42" i="1"/>
  <c r="BI46" i="1" s="1"/>
  <c r="BG42" i="1"/>
  <c r="BF42" i="1"/>
  <c r="BE42" i="1"/>
  <c r="BB42" i="1"/>
  <c r="BA42" i="1"/>
  <c r="AY42" i="1"/>
  <c r="AX42" i="1"/>
  <c r="AW42" i="1"/>
  <c r="AU42" i="1"/>
  <c r="AQ42" i="1"/>
  <c r="AO42" i="1"/>
  <c r="AN42" i="1"/>
  <c r="AM42" i="1"/>
  <c r="AL42" i="1"/>
  <c r="AK42" i="1"/>
  <c r="AJ42" i="1"/>
  <c r="AF42" i="1"/>
  <c r="AD42" i="1"/>
  <c r="AD46" i="1" s="1"/>
  <c r="AC42" i="1"/>
  <c r="AA42" i="1"/>
  <c r="Z42" i="1"/>
  <c r="Y42" i="1"/>
  <c r="X42" i="1"/>
  <c r="W42" i="1"/>
  <c r="U42" i="1"/>
  <c r="S42" i="1"/>
  <c r="Q42" i="1"/>
  <c r="P42" i="1"/>
  <c r="N42" i="1"/>
  <c r="L42" i="1"/>
  <c r="K42" i="1"/>
  <c r="J42" i="1"/>
  <c r="I42" i="1"/>
  <c r="H42" i="1"/>
  <c r="E42" i="1"/>
  <c r="CU41" i="1"/>
  <c r="CQ41" i="1"/>
  <c r="CQ45" i="1" s="1"/>
  <c r="CJ41" i="1"/>
  <c r="CH41" i="1"/>
  <c r="CF41" i="1"/>
  <c r="CD41" i="1"/>
  <c r="CB41" i="1"/>
  <c r="BZ41" i="1"/>
  <c r="BX41" i="1"/>
  <c r="BR41" i="1"/>
  <c r="BQ41" i="1"/>
  <c r="BO41" i="1"/>
  <c r="BL41" i="1"/>
  <c r="BH41" i="1"/>
  <c r="BD41" i="1"/>
  <c r="BC41" i="1"/>
  <c r="AV41" i="1"/>
  <c r="AT41" i="1"/>
  <c r="AS41" i="1"/>
  <c r="AS45" i="1" s="1"/>
  <c r="AR41" i="1"/>
  <c r="AP41" i="1"/>
  <c r="AI41" i="1"/>
  <c r="AI45" i="1" s="1"/>
  <c r="AH41" i="1"/>
  <c r="AH45" i="1" s="1"/>
  <c r="AE41" i="1"/>
  <c r="AE45" i="1" s="1"/>
  <c r="AB41" i="1"/>
  <c r="T41" i="1"/>
  <c r="O41" i="1"/>
  <c r="M41" i="1"/>
  <c r="G41" i="1"/>
  <c r="F41" i="1"/>
  <c r="C42" i="1"/>
  <c r="CX17" i="1"/>
  <c r="CW17" i="1"/>
  <c r="CV17" i="1"/>
  <c r="CT17" i="1"/>
  <c r="CS17" i="1"/>
  <c r="CR17" i="1"/>
  <c r="CO17" i="1"/>
  <c r="CN17" i="1"/>
  <c r="CM17" i="1"/>
  <c r="CL17" i="1"/>
  <c r="CK17" i="1"/>
  <c r="CI17" i="1"/>
  <c r="CG17" i="1"/>
  <c r="CE17" i="1"/>
  <c r="CC17" i="1"/>
  <c r="CA17" i="1"/>
  <c r="BY17" i="1"/>
  <c r="BV17" i="1"/>
  <c r="BU17" i="1"/>
  <c r="BT17" i="1"/>
  <c r="BS17" i="1"/>
  <c r="BP17" i="1"/>
  <c r="BN17" i="1"/>
  <c r="BM17" i="1"/>
  <c r="BK17" i="1"/>
  <c r="BJ17" i="1"/>
  <c r="BI17" i="1"/>
  <c r="BG17" i="1"/>
  <c r="BF17" i="1"/>
  <c r="BE17" i="1"/>
  <c r="BB17" i="1"/>
  <c r="BA17" i="1"/>
  <c r="AY17" i="1"/>
  <c r="AX17" i="1"/>
  <c r="AW17" i="1"/>
  <c r="AU17" i="1"/>
  <c r="AQ17" i="1"/>
  <c r="AO17" i="1"/>
  <c r="AN17" i="1"/>
  <c r="AM17" i="1"/>
  <c r="AL17" i="1"/>
  <c r="AK17" i="1"/>
  <c r="AJ17" i="1"/>
  <c r="AF17" i="1"/>
  <c r="AF46" i="1" s="1"/>
  <c r="AD17" i="1"/>
  <c r="AC17" i="1"/>
  <c r="AA17" i="1"/>
  <c r="Z17" i="1"/>
  <c r="Y17" i="1"/>
  <c r="X17" i="1"/>
  <c r="W17" i="1"/>
  <c r="U17" i="1"/>
  <c r="S17" i="1"/>
  <c r="Q17" i="1"/>
  <c r="P17" i="1"/>
  <c r="N17" i="1"/>
  <c r="L17" i="1"/>
  <c r="K17" i="1"/>
  <c r="J17" i="1"/>
  <c r="I17" i="1"/>
  <c r="H17" i="1"/>
  <c r="E17" i="1"/>
  <c r="C17" i="1"/>
  <c r="CU16" i="1"/>
  <c r="CQ16" i="1"/>
  <c r="CJ16" i="1"/>
  <c r="CH16" i="1"/>
  <c r="CF16" i="1"/>
  <c r="CD16" i="1"/>
  <c r="CB16" i="1"/>
  <c r="BZ16" i="1"/>
  <c r="BX16" i="1"/>
  <c r="BR16" i="1"/>
  <c r="BQ16" i="1"/>
  <c r="BO16" i="1"/>
  <c r="BL16" i="1"/>
  <c r="BH16" i="1"/>
  <c r="BD16" i="1"/>
  <c r="BC16" i="1"/>
  <c r="AV16" i="1"/>
  <c r="AT16" i="1"/>
  <c r="AS16" i="1"/>
  <c r="AR16" i="1"/>
  <c r="AP16" i="1"/>
  <c r="AI16" i="1"/>
  <c r="AH16" i="1"/>
  <c r="AE16" i="1"/>
  <c r="AB16" i="1"/>
  <c r="T16" i="1"/>
  <c r="O16" i="1"/>
  <c r="M16" i="1"/>
  <c r="G16" i="1"/>
  <c r="F16" i="1"/>
  <c r="CX37" i="1"/>
  <c r="CX39" i="1" s="1"/>
  <c r="CX41" i="1" s="1"/>
  <c r="CX45" i="1" s="1"/>
  <c r="CW37" i="1"/>
  <c r="CW39" i="1" s="1"/>
  <c r="CW41" i="1" s="1"/>
  <c r="CV37" i="1"/>
  <c r="CV39" i="1" s="1"/>
  <c r="CV41" i="1" s="1"/>
  <c r="CU37" i="1"/>
  <c r="CU39" i="1" s="1"/>
  <c r="CU42" i="1" s="1"/>
  <c r="CT37" i="1"/>
  <c r="CT39" i="1" s="1"/>
  <c r="CT41" i="1" s="1"/>
  <c r="CS37" i="1"/>
  <c r="CS38" i="1" s="1"/>
  <c r="CR37" i="1"/>
  <c r="CR38" i="1" s="1"/>
  <c r="CQ37" i="1"/>
  <c r="CQ38" i="1" s="1"/>
  <c r="CO37" i="1"/>
  <c r="CO39" i="1" s="1"/>
  <c r="CO41" i="1" s="1"/>
  <c r="CN37" i="1"/>
  <c r="CN38" i="1" s="1"/>
  <c r="CM37" i="1"/>
  <c r="CM38" i="1" s="1"/>
  <c r="CL37" i="1"/>
  <c r="CL38" i="1" s="1"/>
  <c r="CK37" i="1"/>
  <c r="CK38" i="1" s="1"/>
  <c r="CJ37" i="1"/>
  <c r="CJ38" i="1" s="1"/>
  <c r="CI37" i="1"/>
  <c r="CI38" i="1" s="1"/>
  <c r="CH37" i="1"/>
  <c r="CH39" i="1" s="1"/>
  <c r="CH42" i="1" s="1"/>
  <c r="CG37" i="1"/>
  <c r="CG39" i="1" s="1"/>
  <c r="CG41" i="1" s="1"/>
  <c r="CF37" i="1"/>
  <c r="CF38" i="1" s="1"/>
  <c r="CE37" i="1"/>
  <c r="CE39" i="1" s="1"/>
  <c r="CE41" i="1" s="1"/>
  <c r="CD37" i="1"/>
  <c r="CD39" i="1" s="1"/>
  <c r="CD42" i="1" s="1"/>
  <c r="CC37" i="1"/>
  <c r="CC38" i="1" s="1"/>
  <c r="CB37" i="1"/>
  <c r="CB38" i="1" s="1"/>
  <c r="CA37" i="1"/>
  <c r="CA38" i="1" s="1"/>
  <c r="BZ37" i="1"/>
  <c r="BZ39" i="1" s="1"/>
  <c r="BZ42" i="1" s="1"/>
  <c r="BY37" i="1"/>
  <c r="BY39" i="1" s="1"/>
  <c r="BY41" i="1" s="1"/>
  <c r="BX37" i="1"/>
  <c r="BX38" i="1" s="1"/>
  <c r="BW37" i="1"/>
  <c r="BV37" i="1"/>
  <c r="BV39" i="1" s="1"/>
  <c r="BV41" i="1" s="1"/>
  <c r="BU37" i="1"/>
  <c r="BU38" i="1" s="1"/>
  <c r="BT37" i="1"/>
  <c r="BT38" i="1" s="1"/>
  <c r="BS37" i="1"/>
  <c r="BS38" i="1" s="1"/>
  <c r="BR37" i="1"/>
  <c r="BR38" i="1" s="1"/>
  <c r="BQ37" i="1"/>
  <c r="BQ38" i="1" s="1"/>
  <c r="BP37" i="1"/>
  <c r="BP38" i="1" s="1"/>
  <c r="BO37" i="1"/>
  <c r="BO38" i="1" s="1"/>
  <c r="BN37" i="1"/>
  <c r="BN38" i="1" s="1"/>
  <c r="BM37" i="1"/>
  <c r="BM38" i="1" s="1"/>
  <c r="BL37" i="1"/>
  <c r="BL38" i="1" s="1"/>
  <c r="BK37" i="1"/>
  <c r="BK38" i="1" s="1"/>
  <c r="BJ37" i="1"/>
  <c r="BJ40" i="1" s="1"/>
  <c r="BJ44" i="1" s="1"/>
  <c r="G51" i="1" s="1" a="1"/>
  <c r="BI37" i="1"/>
  <c r="BI39" i="1" s="1"/>
  <c r="BI41" i="1" s="1"/>
  <c r="BI45" i="1" s="1"/>
  <c r="BH37" i="1"/>
  <c r="BH38" i="1" s="1"/>
  <c r="BG37" i="1"/>
  <c r="BG38" i="1" s="1"/>
  <c r="BF37" i="1"/>
  <c r="BF38" i="1" s="1"/>
  <c r="BE37" i="1"/>
  <c r="BE38" i="1" s="1"/>
  <c r="BD37" i="1"/>
  <c r="BD38" i="1" s="1"/>
  <c r="BC37" i="1"/>
  <c r="BC38" i="1" s="1"/>
  <c r="BB37" i="1"/>
  <c r="BB39" i="1" s="1"/>
  <c r="BB41" i="1" s="1"/>
  <c r="BA37" i="1"/>
  <c r="BA39" i="1" s="1"/>
  <c r="BA41" i="1" s="1"/>
  <c r="AZ37" i="1"/>
  <c r="AZ39" i="1" s="1"/>
  <c r="AZ41" i="1" s="1"/>
  <c r="AY37" i="1"/>
  <c r="AY38" i="1" s="1"/>
  <c r="AX37" i="1"/>
  <c r="AX39" i="1" s="1"/>
  <c r="AX41" i="1" s="1"/>
  <c r="AW37" i="1"/>
  <c r="AW38" i="1" s="1"/>
  <c r="AV37" i="1"/>
  <c r="AV38" i="1" s="1"/>
  <c r="AU37" i="1"/>
  <c r="AU38" i="1" s="1"/>
  <c r="AT37" i="1"/>
  <c r="AT39" i="1" s="1"/>
  <c r="AT42" i="1" s="1"/>
  <c r="AS37" i="1"/>
  <c r="AS39" i="1" s="1"/>
  <c r="AS42" i="1" s="1"/>
  <c r="AS46" i="1" s="1"/>
  <c r="AR37" i="1"/>
  <c r="AR38" i="1" s="1"/>
  <c r="AQ37" i="1"/>
  <c r="AQ38" i="1" s="1"/>
  <c r="AP37" i="1"/>
  <c r="AP38" i="1" s="1"/>
  <c r="AO37" i="1"/>
  <c r="AO38" i="1" s="1"/>
  <c r="AN37" i="1"/>
  <c r="AN38" i="1" s="1"/>
  <c r="AM37" i="1"/>
  <c r="AM38" i="1" s="1"/>
  <c r="AL37" i="1"/>
  <c r="AL39" i="1" s="1"/>
  <c r="AL41" i="1" s="1"/>
  <c r="AK37" i="1"/>
  <c r="AK39" i="1" s="1"/>
  <c r="AK41" i="1" s="1"/>
  <c r="AJ37" i="1"/>
  <c r="AJ38" i="1" s="1"/>
  <c r="AI37" i="1"/>
  <c r="AI39" i="1" s="1"/>
  <c r="AI42" i="1" s="1"/>
  <c r="AI46" i="1" s="1"/>
  <c r="AH37" i="1"/>
  <c r="AG37" i="1"/>
  <c r="AG38" i="1" s="1"/>
  <c r="AF37" i="1"/>
  <c r="AF38" i="1" s="1"/>
  <c r="AE37" i="1"/>
  <c r="AE38" i="1" s="1"/>
  <c r="AD37" i="1"/>
  <c r="AD39" i="1" s="1"/>
  <c r="AD41" i="1" s="1"/>
  <c r="AD45" i="1" s="1"/>
  <c r="AC37" i="1"/>
  <c r="AC38" i="1" s="1"/>
  <c r="AB37" i="1"/>
  <c r="AB39" i="1" s="1"/>
  <c r="AB42" i="1" s="1"/>
  <c r="AA37" i="1"/>
  <c r="AA39" i="1" s="1"/>
  <c r="AA41" i="1" s="1"/>
  <c r="Z37" i="1"/>
  <c r="Z38" i="1" s="1"/>
  <c r="Y37" i="1"/>
  <c r="Y38" i="1" s="1"/>
  <c r="X37" i="1"/>
  <c r="X38" i="1" s="1"/>
  <c r="W37" i="1"/>
  <c r="W38" i="1" s="1"/>
  <c r="V37" i="1"/>
  <c r="V39" i="1" s="1"/>
  <c r="V41" i="1" s="1"/>
  <c r="U37" i="1"/>
  <c r="U39" i="1" s="1"/>
  <c r="U41" i="1" s="1"/>
  <c r="T37" i="1"/>
  <c r="T38" i="1" s="1"/>
  <c r="S37" i="1"/>
  <c r="S38" i="1" s="1"/>
  <c r="R37" i="1"/>
  <c r="R38" i="1" s="1"/>
  <c r="Q37" i="1"/>
  <c r="Q38" i="1" s="1"/>
  <c r="P37" i="1"/>
  <c r="P38" i="1" s="1"/>
  <c r="O37" i="1"/>
  <c r="O38" i="1" s="1"/>
  <c r="N37" i="1"/>
  <c r="N39" i="1" s="1"/>
  <c r="N41" i="1" s="1"/>
  <c r="M37" i="1"/>
  <c r="M39" i="1" s="1"/>
  <c r="M42" i="1" s="1"/>
  <c r="L37" i="1"/>
  <c r="L39" i="1" s="1"/>
  <c r="L41" i="1" s="1"/>
  <c r="K37" i="1"/>
  <c r="K39" i="1" s="1"/>
  <c r="K41" i="1" s="1"/>
  <c r="J37" i="1"/>
  <c r="J39" i="1" s="1"/>
  <c r="J41" i="1" s="1"/>
  <c r="I37" i="1"/>
  <c r="I38" i="1" s="1"/>
  <c r="H37" i="1"/>
  <c r="H38" i="1" s="1"/>
  <c r="G37" i="1"/>
  <c r="G38" i="1" s="1"/>
  <c r="F37" i="1"/>
  <c r="F39" i="1" s="1"/>
  <c r="F42" i="1" s="1"/>
  <c r="E37" i="1"/>
  <c r="E39" i="1" s="1"/>
  <c r="E41" i="1" s="1"/>
  <c r="D37" i="1"/>
  <c r="D38" i="1" s="1"/>
  <c r="BW11" i="1"/>
  <c r="BW12" i="1" s="1"/>
  <c r="CX11" i="1"/>
  <c r="CX12" i="1" s="1"/>
  <c r="CX13" i="1" s="1"/>
  <c r="CW11" i="1"/>
  <c r="CW12" i="1" s="1"/>
  <c r="CW13" i="1" s="1"/>
  <c r="CV11" i="1"/>
  <c r="CV12" i="1" s="1"/>
  <c r="CU11" i="1"/>
  <c r="CU12" i="1" s="1"/>
  <c r="CT11" i="1"/>
  <c r="CT12" i="1" s="1"/>
  <c r="CT13" i="1" s="1"/>
  <c r="CS11" i="1"/>
  <c r="CS12" i="1" s="1"/>
  <c r="CS13" i="1" s="1"/>
  <c r="CR11" i="1"/>
  <c r="CR12" i="1" s="1"/>
  <c r="CQ11" i="1"/>
  <c r="CQ12" i="1" s="1"/>
  <c r="CQ13" i="1" s="1"/>
  <c r="CO11" i="1"/>
  <c r="CO12" i="1" s="1"/>
  <c r="CO13" i="1" s="1"/>
  <c r="CN11" i="1"/>
  <c r="CN12" i="1" s="1"/>
  <c r="CM11" i="1"/>
  <c r="CM12" i="1" s="1"/>
  <c r="CL11" i="1"/>
  <c r="CL12" i="1" s="1"/>
  <c r="CK11" i="1"/>
  <c r="CK12" i="1" s="1"/>
  <c r="CK13" i="1" s="1"/>
  <c r="CJ11" i="1"/>
  <c r="CJ12" i="1" s="1"/>
  <c r="CI11" i="1"/>
  <c r="CI12" i="1" s="1"/>
  <c r="CI13" i="1" s="1"/>
  <c r="CH11" i="1"/>
  <c r="CH12" i="1" s="1"/>
  <c r="CH13" i="1" s="1"/>
  <c r="CG11" i="1"/>
  <c r="CG12" i="1" s="1"/>
  <c r="CG13" i="1" s="1"/>
  <c r="CF11" i="1"/>
  <c r="CF12" i="1" s="1"/>
  <c r="CF13" i="1" s="1"/>
  <c r="CE11" i="1"/>
  <c r="CE12" i="1" s="1"/>
  <c r="CE13" i="1" s="1"/>
  <c r="CD11" i="1"/>
  <c r="CD12" i="1" s="1"/>
  <c r="CD13" i="1" s="1"/>
  <c r="CC11" i="1"/>
  <c r="CC12" i="1" s="1"/>
  <c r="CC13" i="1" s="1"/>
  <c r="CB11" i="1"/>
  <c r="CB12" i="1" s="1"/>
  <c r="CA11" i="1"/>
  <c r="CA12" i="1" s="1"/>
  <c r="CA13" i="1" s="1"/>
  <c r="BZ11" i="1"/>
  <c r="BZ12" i="1" s="1"/>
  <c r="BZ13" i="1" s="1"/>
  <c r="BY11" i="1"/>
  <c r="BY12" i="1" s="1"/>
  <c r="BY13" i="1" s="1"/>
  <c r="BX11" i="1"/>
  <c r="BX12" i="1" s="1"/>
  <c r="BV11" i="1"/>
  <c r="BV12" i="1" s="1"/>
  <c r="BU11" i="1"/>
  <c r="BU12" i="1" s="1"/>
  <c r="BU13" i="1" s="1"/>
  <c r="BT11" i="1"/>
  <c r="BT12" i="1" s="1"/>
  <c r="BS11" i="1"/>
  <c r="BS12" i="1" s="1"/>
  <c r="BS13" i="1" s="1"/>
  <c r="BR11" i="1"/>
  <c r="BR12" i="1" s="1"/>
  <c r="BR13" i="1" s="1"/>
  <c r="BQ11" i="1"/>
  <c r="BQ12" i="1" s="1"/>
  <c r="BQ13" i="1" s="1"/>
  <c r="BP11" i="1"/>
  <c r="BP12" i="1" s="1"/>
  <c r="BO11" i="1"/>
  <c r="BO12" i="1" s="1"/>
  <c r="BN11" i="1"/>
  <c r="BN12" i="1" s="1"/>
  <c r="BN13" i="1" s="1"/>
  <c r="BM11" i="1"/>
  <c r="BM12" i="1" s="1"/>
  <c r="BM13" i="1" s="1"/>
  <c r="BL11" i="1"/>
  <c r="BL12" i="1" s="1"/>
  <c r="BK11" i="1"/>
  <c r="BK12" i="1" s="1"/>
  <c r="BK13" i="1" s="1"/>
  <c r="BJ11" i="1"/>
  <c r="BJ12" i="1" s="1"/>
  <c r="BJ13" i="1" s="1"/>
  <c r="BI11" i="1"/>
  <c r="BI12" i="1" s="1"/>
  <c r="BH11" i="1"/>
  <c r="BH12" i="1" s="1"/>
  <c r="BH13" i="1" s="1"/>
  <c r="BG11" i="1"/>
  <c r="BG12" i="1" s="1"/>
  <c r="BG13" i="1" s="1"/>
  <c r="BF11" i="1"/>
  <c r="BF12" i="1" s="1"/>
  <c r="BF13" i="1" s="1"/>
  <c r="BE11" i="1"/>
  <c r="BE12" i="1" s="1"/>
  <c r="BE13" i="1" s="1"/>
  <c r="BD11" i="1"/>
  <c r="BD12" i="1" s="1"/>
  <c r="BD14" i="1" s="1"/>
  <c r="BD17" i="1" s="1"/>
  <c r="BC11" i="1"/>
  <c r="BC12" i="1" s="1"/>
  <c r="BC13" i="1" s="1"/>
  <c r="BB11" i="1"/>
  <c r="BB12" i="1" s="1"/>
  <c r="BB13" i="1" s="1"/>
  <c r="BA11" i="1"/>
  <c r="BA12" i="1" s="1"/>
  <c r="BA13" i="1" s="1"/>
  <c r="AZ11" i="1"/>
  <c r="AZ12" i="1" s="1"/>
  <c r="AZ13" i="1" s="1"/>
  <c r="AY11" i="1"/>
  <c r="AY12" i="1" s="1"/>
  <c r="AY13" i="1" s="1"/>
  <c r="AX11" i="1"/>
  <c r="AX12" i="1" s="1"/>
  <c r="AW11" i="1"/>
  <c r="AW12" i="1" s="1"/>
  <c r="AW13" i="1" s="1"/>
  <c r="AV11" i="1"/>
  <c r="AV12" i="1" s="1"/>
  <c r="AU11" i="1"/>
  <c r="AU12" i="1" s="1"/>
  <c r="AU13" i="1" s="1"/>
  <c r="AT11" i="1"/>
  <c r="AT12" i="1" s="1"/>
  <c r="AT13" i="1" s="1"/>
  <c r="AS11" i="1"/>
  <c r="AS12" i="1" s="1"/>
  <c r="AS13" i="1" s="1"/>
  <c r="AR11" i="1"/>
  <c r="AR12" i="1" s="1"/>
  <c r="AR13" i="1" s="1"/>
  <c r="AQ11" i="1"/>
  <c r="AQ12" i="1" s="1"/>
  <c r="AQ13" i="1" s="1"/>
  <c r="AP11" i="1"/>
  <c r="AP12" i="1" s="1"/>
  <c r="AP13" i="1" s="1"/>
  <c r="AO11" i="1"/>
  <c r="AO12" i="1" s="1"/>
  <c r="AO13" i="1" s="1"/>
  <c r="AN11" i="1"/>
  <c r="AN12" i="1" s="1"/>
  <c r="AN13" i="1" s="1"/>
  <c r="AM11" i="1"/>
  <c r="AM12" i="1" s="1"/>
  <c r="AM13" i="1" s="1"/>
  <c r="AL11" i="1"/>
  <c r="AL12" i="1" s="1"/>
  <c r="AL13" i="1" s="1"/>
  <c r="AK11" i="1"/>
  <c r="AK12" i="1" s="1"/>
  <c r="AK13" i="1" s="1"/>
  <c r="AJ11" i="1"/>
  <c r="AJ12" i="1" s="1"/>
  <c r="AJ13" i="1" s="1"/>
  <c r="AI11" i="1"/>
  <c r="AI12" i="1" s="1"/>
  <c r="AI13" i="1" s="1"/>
  <c r="AH11" i="1"/>
  <c r="AH12" i="1" s="1"/>
  <c r="AG11" i="1"/>
  <c r="AG12" i="1" s="1"/>
  <c r="AG15" i="1" s="1"/>
  <c r="AF11" i="1"/>
  <c r="AF12" i="1" s="1"/>
  <c r="AE11" i="1"/>
  <c r="AE12" i="1" s="1"/>
  <c r="AE13" i="1" s="1"/>
  <c r="AD11" i="1"/>
  <c r="AD12" i="1" s="1"/>
  <c r="AD13" i="1" s="1"/>
  <c r="AC11" i="1"/>
  <c r="AC12" i="1" s="1"/>
  <c r="AC13" i="1" s="1"/>
  <c r="AB11" i="1"/>
  <c r="AB12" i="1" s="1"/>
  <c r="AB13" i="1" s="1"/>
  <c r="AA11" i="1"/>
  <c r="AA12" i="1" s="1"/>
  <c r="AA13" i="1" s="1"/>
  <c r="Z11" i="1"/>
  <c r="Z12" i="1" s="1"/>
  <c r="Z13" i="1" s="1"/>
  <c r="Y11" i="1"/>
  <c r="Y12" i="1" s="1"/>
  <c r="Y13" i="1" s="1"/>
  <c r="X11" i="1"/>
  <c r="X12" i="1" s="1"/>
  <c r="X14" i="1" s="1"/>
  <c r="X16" i="1" s="1"/>
  <c r="W11" i="1"/>
  <c r="W12" i="1" s="1"/>
  <c r="W13" i="1" s="1"/>
  <c r="V11" i="1"/>
  <c r="V12" i="1" s="1"/>
  <c r="V13" i="1" s="1"/>
  <c r="U11" i="1"/>
  <c r="U12" i="1" s="1"/>
  <c r="U13" i="1" s="1"/>
  <c r="T11" i="1"/>
  <c r="T12" i="1" s="1"/>
  <c r="T13" i="1" s="1"/>
  <c r="S11" i="1"/>
  <c r="S12" i="1" s="1"/>
  <c r="S13" i="1" s="1"/>
  <c r="R11" i="1"/>
  <c r="R12" i="1" s="1"/>
  <c r="R13" i="1" s="1"/>
  <c r="Q11" i="1"/>
  <c r="Q12" i="1" s="1"/>
  <c r="Q13" i="1" s="1"/>
  <c r="P11" i="1"/>
  <c r="P12" i="1" s="1"/>
  <c r="O11" i="1"/>
  <c r="O12" i="1" s="1"/>
  <c r="O13" i="1" s="1"/>
  <c r="N11" i="1"/>
  <c r="N12" i="1" s="1"/>
  <c r="N13" i="1" s="1"/>
  <c r="M11" i="1"/>
  <c r="M12" i="1" s="1"/>
  <c r="M13" i="1" s="1"/>
  <c r="L11" i="1"/>
  <c r="L12" i="1" s="1"/>
  <c r="L13" i="1" s="1"/>
  <c r="K11" i="1"/>
  <c r="K12" i="1" s="1"/>
  <c r="K13" i="1" s="1"/>
  <c r="J11" i="1"/>
  <c r="J12" i="1" s="1"/>
  <c r="J13" i="1" s="1"/>
  <c r="I11" i="1"/>
  <c r="I12" i="1" s="1"/>
  <c r="I13" i="1" s="1"/>
  <c r="H11" i="1"/>
  <c r="H12" i="1" s="1"/>
  <c r="H14" i="1" s="1"/>
  <c r="H16" i="1" s="1"/>
  <c r="G12" i="1"/>
  <c r="G13" i="1" s="1"/>
  <c r="F12" i="1"/>
  <c r="F13" i="1" s="1"/>
  <c r="E11" i="1"/>
  <c r="E12" i="1" s="1"/>
  <c r="E13" i="1" s="1"/>
  <c r="D11" i="1"/>
  <c r="D12" i="1" s="1"/>
  <c r="D13" i="1" s="1"/>
  <c r="C37" i="1"/>
  <c r="C38" i="1" s="1"/>
  <c r="C11" i="1"/>
  <c r="C12" i="1" s="1"/>
  <c r="C14" i="1" s="1"/>
  <c r="C16" i="1" s="1"/>
  <c r="F52" i="1" l="1"/>
  <c r="F51" i="1"/>
  <c r="F59" i="1"/>
  <c r="F67" i="1"/>
  <c r="F75" i="1"/>
  <c r="F99" i="1"/>
  <c r="F129" i="1"/>
  <c r="F65" i="1"/>
  <c r="F136" i="1"/>
  <c r="F72" i="1"/>
  <c r="F71" i="1"/>
  <c r="F94" i="1"/>
  <c r="F90" i="1"/>
  <c r="F133" i="1"/>
  <c r="F69" i="1"/>
  <c r="F87" i="1"/>
  <c r="F100" i="1"/>
  <c r="F146" i="1"/>
  <c r="F121" i="1"/>
  <c r="F57" i="1"/>
  <c r="F128" i="1"/>
  <c r="F64" i="1"/>
  <c r="F150" i="1"/>
  <c r="F86" i="1"/>
  <c r="F143" i="1"/>
  <c r="F125" i="1"/>
  <c r="F61" i="1"/>
  <c r="F63" i="1"/>
  <c r="F92" i="1"/>
  <c r="F130" i="1"/>
  <c r="F113" i="1"/>
  <c r="F115" i="1"/>
  <c r="F122" i="1"/>
  <c r="F105" i="1"/>
  <c r="F138" i="1"/>
  <c r="F112" i="1"/>
  <c r="F123" i="1"/>
  <c r="F134" i="1"/>
  <c r="F70" i="1"/>
  <c r="F95" i="1"/>
  <c r="F109" i="1"/>
  <c r="F131" i="1"/>
  <c r="F140" i="1"/>
  <c r="F76" i="1"/>
  <c r="F68" i="1"/>
  <c r="F73" i="1"/>
  <c r="F102" i="1"/>
  <c r="F111" i="1"/>
  <c r="F106" i="1"/>
  <c r="F97" i="1"/>
  <c r="F114" i="1"/>
  <c r="F104" i="1"/>
  <c r="F83" i="1"/>
  <c r="F126" i="1"/>
  <c r="F62" i="1"/>
  <c r="F79" i="1"/>
  <c r="F101" i="1"/>
  <c r="F91" i="1"/>
  <c r="F132" i="1"/>
  <c r="F144" i="1"/>
  <c r="F107" i="1"/>
  <c r="F66" i="1"/>
  <c r="F89" i="1"/>
  <c r="F98" i="1"/>
  <c r="F96" i="1"/>
  <c r="F82" i="1"/>
  <c r="F118" i="1"/>
  <c r="F54" i="1"/>
  <c r="F55" i="1"/>
  <c r="F93" i="1"/>
  <c r="F74" i="1"/>
  <c r="F124" i="1"/>
  <c r="F60" i="1"/>
  <c r="F147" i="1"/>
  <c r="F103" i="1"/>
  <c r="F77" i="1"/>
  <c r="F145" i="1"/>
  <c r="F81" i="1"/>
  <c r="F58" i="1"/>
  <c r="F88" i="1"/>
  <c r="F127" i="1"/>
  <c r="F110" i="1"/>
  <c r="F139" i="1"/>
  <c r="F149" i="1"/>
  <c r="F85" i="1"/>
  <c r="F135" i="1"/>
  <c r="F116" i="1"/>
  <c r="F137" i="1"/>
  <c r="F80" i="1"/>
  <c r="F141" i="1"/>
  <c r="F108" i="1"/>
  <c r="F78" i="1"/>
  <c r="F119" i="1"/>
  <c r="F117" i="1"/>
  <c r="F53" i="1"/>
  <c r="F148" i="1"/>
  <c r="F120" i="1"/>
  <c r="F84" i="1"/>
  <c r="F56" i="1"/>
  <c r="F142" i="1"/>
  <c r="G132" i="1"/>
  <c r="G129" i="1"/>
  <c r="G65" i="1"/>
  <c r="G122" i="1"/>
  <c r="G58" i="1"/>
  <c r="G88" i="1"/>
  <c r="G143" i="1"/>
  <c r="G126" i="1"/>
  <c r="G62" i="1"/>
  <c r="G119" i="1"/>
  <c r="G133" i="1"/>
  <c r="G69" i="1"/>
  <c r="G68" i="1"/>
  <c r="G59" i="1"/>
  <c r="G121" i="1"/>
  <c r="G57" i="1"/>
  <c r="G114" i="1"/>
  <c r="G144" i="1"/>
  <c r="G80" i="1"/>
  <c r="G127" i="1"/>
  <c r="G118" i="1"/>
  <c r="G54" i="1"/>
  <c r="G103" i="1"/>
  <c r="G125" i="1"/>
  <c r="G61" i="1"/>
  <c r="G60" i="1"/>
  <c r="G105" i="1"/>
  <c r="G131" i="1"/>
  <c r="G98" i="1"/>
  <c r="G128" i="1"/>
  <c r="G64" i="1"/>
  <c r="G95" i="1"/>
  <c r="G102" i="1"/>
  <c r="G147" i="1"/>
  <c r="G79" i="1"/>
  <c r="G109" i="1"/>
  <c r="G148" i="1"/>
  <c r="G124" i="1"/>
  <c r="G51" i="1"/>
  <c r="G120" i="1"/>
  <c r="G56" i="1"/>
  <c r="G94" i="1"/>
  <c r="G123" i="1"/>
  <c r="G71" i="1"/>
  <c r="G101" i="1"/>
  <c r="G139" i="1"/>
  <c r="G85" i="1"/>
  <c r="G73" i="1"/>
  <c r="G75" i="1"/>
  <c r="G141" i="1"/>
  <c r="G97" i="1"/>
  <c r="G90" i="1"/>
  <c r="G55" i="1"/>
  <c r="G116" i="1"/>
  <c r="G137" i="1"/>
  <c r="G96" i="1"/>
  <c r="G135" i="1"/>
  <c r="G89" i="1"/>
  <c r="G146" i="1"/>
  <c r="G82" i="1"/>
  <c r="G112" i="1"/>
  <c r="G108" i="1"/>
  <c r="G150" i="1"/>
  <c r="G86" i="1"/>
  <c r="G99" i="1"/>
  <c r="G63" i="1"/>
  <c r="G93" i="1"/>
  <c r="G92" i="1"/>
  <c r="G107" i="1"/>
  <c r="G142" i="1"/>
  <c r="G67" i="1"/>
  <c r="G91" i="1"/>
  <c r="G130" i="1"/>
  <c r="G70" i="1"/>
  <c r="G145" i="1"/>
  <c r="G81" i="1"/>
  <c r="G138" i="1"/>
  <c r="G74" i="1"/>
  <c r="G104" i="1"/>
  <c r="G115" i="1"/>
  <c r="G78" i="1"/>
  <c r="G149" i="1"/>
  <c r="G84" i="1"/>
  <c r="G66" i="1"/>
  <c r="G134" i="1"/>
  <c r="G77" i="1"/>
  <c r="G106" i="1"/>
  <c r="G53" i="1"/>
  <c r="G136" i="1"/>
  <c r="G76" i="1"/>
  <c r="G72" i="1"/>
  <c r="G52" i="1"/>
  <c r="G111" i="1"/>
  <c r="G83" i="1"/>
  <c r="G110" i="1"/>
  <c r="G100" i="1"/>
  <c r="G113" i="1"/>
  <c r="G87" i="1"/>
  <c r="G140" i="1"/>
  <c r="G117" i="1"/>
  <c r="AH39" i="1"/>
  <c r="AH42" i="1" s="1"/>
  <c r="AH40" i="1"/>
  <c r="AG13" i="1"/>
  <c r="BI13" i="1"/>
  <c r="B51" i="1"/>
  <c r="AZ42" i="1"/>
  <c r="V42" i="1"/>
  <c r="BF39" i="1"/>
  <c r="BF41" i="1" s="1"/>
  <c r="K38" i="1"/>
  <c r="BV38" i="1"/>
  <c r="AU14" i="1"/>
  <c r="AU16" i="1" s="1"/>
  <c r="BG39" i="1"/>
  <c r="BG41" i="1" s="1"/>
  <c r="BO39" i="1"/>
  <c r="BO42" i="1" s="1"/>
  <c r="CE38" i="1"/>
  <c r="S39" i="1"/>
  <c r="S41" i="1" s="1"/>
  <c r="X39" i="1"/>
  <c r="X41" i="1" s="1"/>
  <c r="CR39" i="1"/>
  <c r="CR41" i="1" s="1"/>
  <c r="CL39" i="1"/>
  <c r="CL41" i="1" s="1"/>
  <c r="CM39" i="1"/>
  <c r="CM41" i="1" s="1"/>
  <c r="Y39" i="1"/>
  <c r="Y41" i="1" s="1"/>
  <c r="CS39" i="1"/>
  <c r="CS41" i="1" s="1"/>
  <c r="CD38" i="1"/>
  <c r="J38" i="1"/>
  <c r="AY39" i="1"/>
  <c r="AY41" i="1" s="1"/>
  <c r="AW14" i="1"/>
  <c r="AW16" i="1" s="1"/>
  <c r="AH38" i="1"/>
  <c r="I39" i="1"/>
  <c r="I41" i="1" s="1"/>
  <c r="AG39" i="1"/>
  <c r="CB39" i="1"/>
  <c r="CB42" i="1" s="1"/>
  <c r="AO14" i="1"/>
  <c r="AO16" i="1" s="1"/>
  <c r="H39" i="1"/>
  <c r="H41" i="1" s="1"/>
  <c r="BU14" i="1"/>
  <c r="BU16" i="1" s="1"/>
  <c r="AI38" i="1"/>
  <c r="CC39" i="1"/>
  <c r="CC41" i="1" s="1"/>
  <c r="AX38" i="1"/>
  <c r="AW39" i="1"/>
  <c r="AW41" i="1" s="1"/>
  <c r="AF39" i="1"/>
  <c r="AF41" i="1" s="1"/>
  <c r="R39" i="1"/>
  <c r="CV13" i="1"/>
  <c r="CV14" i="1"/>
  <c r="CV16" i="1" s="1"/>
  <c r="CU13" i="1"/>
  <c r="CU14" i="1"/>
  <c r="CU17" i="1" s="1"/>
  <c r="AR39" i="1"/>
  <c r="AR42" i="1" s="1"/>
  <c r="BH39" i="1"/>
  <c r="BH42" i="1" s="1"/>
  <c r="L38" i="1"/>
  <c r="AZ38" i="1"/>
  <c r="CT38" i="1"/>
  <c r="Z39" i="1"/>
  <c r="Z41" i="1" s="1"/>
  <c r="AO39" i="1"/>
  <c r="AO41" i="1" s="1"/>
  <c r="BP39" i="1"/>
  <c r="BP41" i="1" s="1"/>
  <c r="CF39" i="1"/>
  <c r="CF42" i="1" s="1"/>
  <c r="D39" i="1"/>
  <c r="AJ39" i="1"/>
  <c r="AJ41" i="1" s="1"/>
  <c r="AA38" i="1"/>
  <c r="CU38" i="1"/>
  <c r="P39" i="1"/>
  <c r="P41" i="1" s="1"/>
  <c r="AP39" i="1"/>
  <c r="AP42" i="1" s="1"/>
  <c r="BU39" i="1"/>
  <c r="BU41" i="1" s="1"/>
  <c r="CJ39" i="1"/>
  <c r="CJ42" i="1" s="1"/>
  <c r="BX39" i="1"/>
  <c r="BX42" i="1" s="1"/>
  <c r="T39" i="1"/>
  <c r="T42" i="1" s="1"/>
  <c r="CN39" i="1"/>
  <c r="CN41" i="1" s="1"/>
  <c r="AM14" i="1"/>
  <c r="AM16" i="1" s="1"/>
  <c r="AB38" i="1"/>
  <c r="CV38" i="1"/>
  <c r="Q39" i="1"/>
  <c r="Q41" i="1" s="1"/>
  <c r="AQ39" i="1"/>
  <c r="AQ41" i="1" s="1"/>
  <c r="BE39" i="1"/>
  <c r="BE41" i="1" s="1"/>
  <c r="CK39" i="1"/>
  <c r="CK41" i="1" s="1"/>
  <c r="AX13" i="1"/>
  <c r="AX14" i="1"/>
  <c r="AX16" i="1" s="1"/>
  <c r="P13" i="1"/>
  <c r="P14" i="1"/>
  <c r="P16" i="1" s="1"/>
  <c r="AF13" i="1"/>
  <c r="AF14" i="1"/>
  <c r="AF16" i="1" s="1"/>
  <c r="AV13" i="1"/>
  <c r="AV14" i="1"/>
  <c r="AV17" i="1" s="1"/>
  <c r="BY14" i="1"/>
  <c r="BY16" i="1" s="1"/>
  <c r="CW14" i="1"/>
  <c r="CW16" i="1" s="1"/>
  <c r="CX14" i="1"/>
  <c r="CX16" i="1" s="1"/>
  <c r="CG14" i="1"/>
  <c r="CG16" i="1" s="1"/>
  <c r="AC39" i="1"/>
  <c r="AC41" i="1" s="1"/>
  <c r="BL39" i="1"/>
  <c r="BL42" i="1" s="1"/>
  <c r="BZ14" i="1"/>
  <c r="BZ17" i="1" s="1"/>
  <c r="CE14" i="1"/>
  <c r="CE16" i="1" s="1"/>
  <c r="C39" i="1"/>
  <c r="C41" i="1" s="1"/>
  <c r="BC14" i="1"/>
  <c r="BC17" i="1" s="1"/>
  <c r="CH14" i="1"/>
  <c r="CH17" i="1" s="1"/>
  <c r="AM39" i="1"/>
  <c r="AM41" i="1" s="1"/>
  <c r="AU39" i="1"/>
  <c r="AU41" i="1" s="1"/>
  <c r="BC39" i="1"/>
  <c r="BC42" i="1" s="1"/>
  <c r="BM39" i="1"/>
  <c r="BM41" i="1" s="1"/>
  <c r="CF14" i="1"/>
  <c r="CF17" i="1" s="1"/>
  <c r="BE14" i="1"/>
  <c r="BE16" i="1" s="1"/>
  <c r="CO14" i="1"/>
  <c r="CO16" i="1" s="1"/>
  <c r="G39" i="1"/>
  <c r="G42" i="1" s="1"/>
  <c r="O39" i="1"/>
  <c r="O42" i="1" s="1"/>
  <c r="W39" i="1"/>
  <c r="W41" i="1" s="1"/>
  <c r="AE39" i="1"/>
  <c r="AE42" i="1" s="1"/>
  <c r="AE46" i="1" s="1"/>
  <c r="AN39" i="1"/>
  <c r="AN41" i="1" s="1"/>
  <c r="AV39" i="1"/>
  <c r="AV42" i="1" s="1"/>
  <c r="BD39" i="1"/>
  <c r="BD42" i="1" s="1"/>
  <c r="BN39" i="1"/>
  <c r="BN41" i="1" s="1"/>
  <c r="CA39" i="1"/>
  <c r="CA41" i="1" s="1"/>
  <c r="CI39" i="1"/>
  <c r="CI41" i="1" s="1"/>
  <c r="CQ39" i="1"/>
  <c r="CQ42" i="1" s="1"/>
  <c r="CQ46" i="1" s="1"/>
  <c r="BT14" i="1"/>
  <c r="BT16" i="1" s="1"/>
  <c r="BT13" i="1"/>
  <c r="CJ14" i="1"/>
  <c r="CJ17" i="1" s="1"/>
  <c r="CJ13" i="1"/>
  <c r="CL13" i="1"/>
  <c r="CL14" i="1"/>
  <c r="CL16" i="1" s="1"/>
  <c r="CR14" i="1"/>
  <c r="CR16" i="1" s="1"/>
  <c r="CR13" i="1"/>
  <c r="BV13" i="1"/>
  <c r="BV14" i="1"/>
  <c r="BV16" i="1" s="1"/>
  <c r="CM13" i="1"/>
  <c r="CM14" i="1"/>
  <c r="CM16" i="1" s="1"/>
  <c r="CB14" i="1"/>
  <c r="CB17" i="1" s="1"/>
  <c r="CB13" i="1"/>
  <c r="CN13" i="1"/>
  <c r="CN14" i="1"/>
  <c r="CN16" i="1" s="1"/>
  <c r="N14" i="1"/>
  <c r="N16" i="1" s="1"/>
  <c r="G14" i="1"/>
  <c r="G17" i="1" s="1"/>
  <c r="H13" i="1"/>
  <c r="Y14" i="1"/>
  <c r="Y16" i="1" s="1"/>
  <c r="J14" i="1"/>
  <c r="J16" i="1" s="1"/>
  <c r="R14" i="1"/>
  <c r="Z14" i="1"/>
  <c r="Z16" i="1" s="1"/>
  <c r="AI14" i="1"/>
  <c r="AI17" i="1" s="1"/>
  <c r="AQ14" i="1"/>
  <c r="AQ16" i="1" s="1"/>
  <c r="AY14" i="1"/>
  <c r="AY16" i="1" s="1"/>
  <c r="BG14" i="1"/>
  <c r="BG16" i="1" s="1"/>
  <c r="CA14" i="1"/>
  <c r="CA16" i="1" s="1"/>
  <c r="CI14" i="1"/>
  <c r="CI16" i="1" s="1"/>
  <c r="CQ14" i="1"/>
  <c r="CQ17" i="1" s="1"/>
  <c r="BD13" i="1"/>
  <c r="AE14" i="1"/>
  <c r="AE17" i="1" s="1"/>
  <c r="Q14" i="1"/>
  <c r="Q16" i="1" s="1"/>
  <c r="AP14" i="1"/>
  <c r="AP17" i="1" s="1"/>
  <c r="X13" i="1"/>
  <c r="K14" i="1"/>
  <c r="K16" i="1" s="1"/>
  <c r="S14" i="1"/>
  <c r="S16" i="1" s="1"/>
  <c r="AA14" i="1"/>
  <c r="AA16" i="1" s="1"/>
  <c r="AJ14" i="1"/>
  <c r="AJ16" i="1" s="1"/>
  <c r="AR14" i="1"/>
  <c r="AR17" i="1" s="1"/>
  <c r="AZ14" i="1"/>
  <c r="BH14" i="1"/>
  <c r="BH17" i="1" s="1"/>
  <c r="F14" i="1"/>
  <c r="F17" i="1" s="1"/>
  <c r="V14" i="1"/>
  <c r="O14" i="1"/>
  <c r="O17" i="1" s="1"/>
  <c r="AN14" i="1"/>
  <c r="AN16" i="1" s="1"/>
  <c r="I14" i="1"/>
  <c r="I16" i="1" s="1"/>
  <c r="AG14" i="1"/>
  <c r="BF14" i="1"/>
  <c r="BF16" i="1" s="1"/>
  <c r="D14" i="1"/>
  <c r="L14" i="1"/>
  <c r="L16" i="1" s="1"/>
  <c r="T14" i="1"/>
  <c r="T17" i="1" s="1"/>
  <c r="AB14" i="1"/>
  <c r="AB17" i="1" s="1"/>
  <c r="AK14" i="1"/>
  <c r="AK16" i="1" s="1"/>
  <c r="AS14" i="1"/>
  <c r="AS17" i="1" s="1"/>
  <c r="BA14" i="1"/>
  <c r="BA16" i="1" s="1"/>
  <c r="BI14" i="1"/>
  <c r="BI16" i="1" s="1"/>
  <c r="CC14" i="1"/>
  <c r="CC16" i="1" s="1"/>
  <c r="CK14" i="1"/>
  <c r="CK16" i="1" s="1"/>
  <c r="CS14" i="1"/>
  <c r="CS16" i="1" s="1"/>
  <c r="AD14" i="1"/>
  <c r="AD16" i="1" s="1"/>
  <c r="W14" i="1"/>
  <c r="W16" i="1" s="1"/>
  <c r="E14" i="1"/>
  <c r="E16" i="1" s="1"/>
  <c r="M14" i="1"/>
  <c r="U14" i="1"/>
  <c r="U16" i="1" s="1"/>
  <c r="AC14" i="1"/>
  <c r="AC16" i="1" s="1"/>
  <c r="AL14" i="1"/>
  <c r="AL16" i="1" s="1"/>
  <c r="AT14" i="1"/>
  <c r="AT17" i="1" s="1"/>
  <c r="BB14" i="1"/>
  <c r="BB16" i="1" s="1"/>
  <c r="BM14" i="1"/>
  <c r="BM16" i="1" s="1"/>
  <c r="CD14" i="1"/>
  <c r="CD17" i="1" s="1"/>
  <c r="CT14" i="1"/>
  <c r="CT16" i="1" s="1"/>
  <c r="B50" i="1"/>
  <c r="BL14" i="1"/>
  <c r="BL17" i="1" s="1"/>
  <c r="BL13" i="1"/>
  <c r="BO13" i="1"/>
  <c r="BO14" i="1"/>
  <c r="BO17" i="1" s="1"/>
  <c r="BX13" i="1"/>
  <c r="BX14" i="1"/>
  <c r="BX17" i="1" s="1"/>
  <c r="BP13" i="1"/>
  <c r="BP14" i="1"/>
  <c r="BP16" i="1" s="1"/>
  <c r="BQ14" i="1"/>
  <c r="BQ17" i="1" s="1"/>
  <c r="BS14" i="1"/>
  <c r="BS16" i="1" s="1"/>
  <c r="BN14" i="1"/>
  <c r="BN16" i="1" s="1"/>
  <c r="BK14" i="1"/>
  <c r="BK16" i="1" s="1"/>
  <c r="BQ39" i="1"/>
  <c r="BQ42" i="1" s="1"/>
  <c r="BS39" i="1"/>
  <c r="BS41" i="1" s="1"/>
  <c r="BR39" i="1"/>
  <c r="BR42" i="1" s="1"/>
  <c r="BK39" i="1"/>
  <c r="BK41" i="1" s="1"/>
  <c r="BT39" i="1"/>
  <c r="BT41" i="1" s="1"/>
  <c r="BW38" i="1"/>
  <c r="BW39" i="1"/>
  <c r="BJ39" i="1"/>
  <c r="BJ41" i="1" s="1"/>
  <c r="BJ45" i="1" s="1"/>
  <c r="E51" i="1" s="1" a="1"/>
  <c r="M38" i="1"/>
  <c r="AK38" i="1"/>
  <c r="BA38" i="1"/>
  <c r="BY38" i="1"/>
  <c r="CO38" i="1"/>
  <c r="N38" i="1"/>
  <c r="AD38" i="1"/>
  <c r="BB38" i="1"/>
  <c r="CH38" i="1"/>
  <c r="CX38" i="1"/>
  <c r="E38" i="1"/>
  <c r="U38" i="1"/>
  <c r="AS38" i="1"/>
  <c r="BI38" i="1"/>
  <c r="CG38" i="1"/>
  <c r="CW38" i="1"/>
  <c r="V38" i="1"/>
  <c r="AL38" i="1"/>
  <c r="BJ38" i="1"/>
  <c r="BZ38" i="1"/>
  <c r="F38" i="1"/>
  <c r="AT38" i="1"/>
  <c r="BJ14" i="1"/>
  <c r="BJ16" i="1" s="1"/>
  <c r="AH13" i="1"/>
  <c r="AH14" i="1"/>
  <c r="AH17" i="1" s="1"/>
  <c r="BW13" i="1"/>
  <c r="BW14" i="1"/>
  <c r="BR14" i="1"/>
  <c r="BR17" i="1" s="1"/>
  <c r="C13" i="1"/>
  <c r="E53" i="1" l="1"/>
  <c r="E52" i="1"/>
  <c r="E100" i="1"/>
  <c r="E56" i="1"/>
  <c r="E108" i="1"/>
  <c r="E59" i="1"/>
  <c r="E116" i="1"/>
  <c r="E60" i="1"/>
  <c r="E68" i="1"/>
  <c r="E76" i="1"/>
  <c r="E84" i="1"/>
  <c r="E51" i="1"/>
  <c r="E92" i="1"/>
  <c r="E148" i="1"/>
  <c r="E99" i="1"/>
  <c r="E122" i="1"/>
  <c r="E58" i="1"/>
  <c r="E89" i="1"/>
  <c r="E112" i="1"/>
  <c r="E55" i="1"/>
  <c r="E94" i="1"/>
  <c r="E120" i="1"/>
  <c r="E95" i="1"/>
  <c r="E109" i="1"/>
  <c r="E124" i="1"/>
  <c r="E91" i="1"/>
  <c r="E114" i="1"/>
  <c r="E145" i="1"/>
  <c r="E81" i="1"/>
  <c r="E96" i="1"/>
  <c r="E150" i="1"/>
  <c r="E86" i="1"/>
  <c r="E104" i="1"/>
  <c r="E79" i="1"/>
  <c r="E101" i="1"/>
  <c r="E147" i="1"/>
  <c r="E83" i="1"/>
  <c r="E106" i="1"/>
  <c r="E137" i="1"/>
  <c r="E73" i="1"/>
  <c r="E64" i="1"/>
  <c r="E142" i="1"/>
  <c r="E78" i="1"/>
  <c r="E88" i="1"/>
  <c r="E63" i="1"/>
  <c r="E93" i="1"/>
  <c r="E139" i="1"/>
  <c r="E75" i="1"/>
  <c r="E98" i="1"/>
  <c r="E129" i="1"/>
  <c r="E65" i="1"/>
  <c r="E135" i="1"/>
  <c r="E134" i="1"/>
  <c r="E70" i="1"/>
  <c r="E80" i="1"/>
  <c r="E149" i="1"/>
  <c r="E85" i="1"/>
  <c r="E107" i="1"/>
  <c r="E71" i="1"/>
  <c r="E117" i="1"/>
  <c r="E131" i="1"/>
  <c r="E67" i="1"/>
  <c r="E90" i="1"/>
  <c r="E121" i="1"/>
  <c r="E57" i="1"/>
  <c r="E119" i="1"/>
  <c r="E126" i="1"/>
  <c r="E62" i="1"/>
  <c r="E72" i="1"/>
  <c r="E141" i="1"/>
  <c r="E77" i="1"/>
  <c r="E66" i="1"/>
  <c r="E111" i="1"/>
  <c r="E123" i="1"/>
  <c r="E146" i="1"/>
  <c r="E82" i="1"/>
  <c r="E113" i="1"/>
  <c r="E140" i="1"/>
  <c r="E103" i="1"/>
  <c r="E118" i="1"/>
  <c r="E54" i="1"/>
  <c r="E143" i="1"/>
  <c r="E133" i="1"/>
  <c r="E69" i="1"/>
  <c r="E97" i="1"/>
  <c r="E102" i="1"/>
  <c r="E115" i="1"/>
  <c r="E138" i="1"/>
  <c r="E74" i="1"/>
  <c r="E105" i="1"/>
  <c r="E144" i="1"/>
  <c r="E87" i="1"/>
  <c r="E110" i="1"/>
  <c r="E132" i="1"/>
  <c r="E127" i="1"/>
  <c r="E125" i="1"/>
  <c r="E61" i="1"/>
  <c r="E130" i="1"/>
  <c r="E128" i="1"/>
  <c r="E136" i="1"/>
  <c r="AH46" i="1"/>
  <c r="AG42" i="1"/>
  <c r="AG41" i="1"/>
  <c r="AG17" i="1"/>
  <c r="AG16" i="1"/>
  <c r="AF45" i="1"/>
  <c r="D42" i="1"/>
  <c r="D41" i="1"/>
  <c r="D17" i="1"/>
  <c r="D16" i="1"/>
  <c r="BW42" i="1"/>
  <c r="BW41" i="1"/>
  <c r="BW17" i="1"/>
  <c r="BW16" i="1"/>
  <c r="R17" i="1"/>
  <c r="R16" i="1"/>
  <c r="R42" i="1"/>
  <c r="R41" i="1"/>
  <c r="M17" i="1"/>
  <c r="B53" i="1"/>
  <c r="AZ16" i="1"/>
  <c r="AZ17" i="1"/>
  <c r="V16" i="1"/>
  <c r="V17" i="1"/>
  <c r="B60" i="1"/>
  <c r="B52" i="1"/>
  <c r="B54" i="1"/>
  <c r="B55" i="1"/>
  <c r="AG46" i="1" l="1"/>
  <c r="AG45" i="1"/>
  <c r="D45" i="1"/>
  <c r="B58" i="1"/>
  <c r="B59" i="1"/>
  <c r="B56" i="1"/>
</calcChain>
</file>

<file path=xl/sharedStrings.xml><?xml version="1.0" encoding="utf-8"?>
<sst xmlns="http://schemas.openxmlformats.org/spreadsheetml/2006/main" count="256" uniqueCount="156">
  <si>
    <t>Alamance</t>
  </si>
  <si>
    <t>Alexander</t>
  </si>
  <si>
    <t>Alleghany</t>
  </si>
  <si>
    <t>Anson</t>
  </si>
  <si>
    <t>Ashe</t>
  </si>
  <si>
    <t>Avery</t>
  </si>
  <si>
    <t>Beaufort</t>
  </si>
  <si>
    <t>Bertie</t>
  </si>
  <si>
    <t>Bladen</t>
  </si>
  <si>
    <t>Brunswick</t>
  </si>
  <si>
    <t>Buncombe</t>
  </si>
  <si>
    <t>Burke</t>
  </si>
  <si>
    <t>Cabarrus</t>
  </si>
  <si>
    <t>Caldwell</t>
  </si>
  <si>
    <t>Camden</t>
  </si>
  <si>
    <t>Carteret</t>
  </si>
  <si>
    <t>Caswell</t>
  </si>
  <si>
    <t>Catawba</t>
  </si>
  <si>
    <t>Chatham</t>
  </si>
  <si>
    <t>Cherokee</t>
  </si>
  <si>
    <t>Chowan</t>
  </si>
  <si>
    <t>Clay</t>
  </si>
  <si>
    <t>Cleveland</t>
  </si>
  <si>
    <t>Columbus</t>
  </si>
  <si>
    <t>Craven</t>
  </si>
  <si>
    <t>Cumberland</t>
  </si>
  <si>
    <t>Currituck</t>
  </si>
  <si>
    <t>Dare</t>
  </si>
  <si>
    <t>Davidson</t>
  </si>
  <si>
    <t>Davie</t>
  </si>
  <si>
    <t>Duplin</t>
  </si>
  <si>
    <t>Durham</t>
  </si>
  <si>
    <t>Edgecombe</t>
  </si>
  <si>
    <t>Forsyth</t>
  </si>
  <si>
    <t>Franklin</t>
  </si>
  <si>
    <t>Gaston</t>
  </si>
  <si>
    <t>Gates</t>
  </si>
  <si>
    <t>Graham</t>
  </si>
  <si>
    <t>Granville</t>
  </si>
  <si>
    <t>Greene</t>
  </si>
  <si>
    <t>Guilford</t>
  </si>
  <si>
    <t>Halifax</t>
  </si>
  <si>
    <t>Harnett</t>
  </si>
  <si>
    <t>Haywood</t>
  </si>
  <si>
    <t>Henderson</t>
  </si>
  <si>
    <t>Hertford</t>
  </si>
  <si>
    <t>Hoke</t>
  </si>
  <si>
    <t>Hyde</t>
  </si>
  <si>
    <t>Iredell</t>
  </si>
  <si>
    <t>Jackson</t>
  </si>
  <si>
    <t>Johnston</t>
  </si>
  <si>
    <t>Jones</t>
  </si>
  <si>
    <t>Lee</t>
  </si>
  <si>
    <t>Lenoir</t>
  </si>
  <si>
    <t>Lincoln</t>
  </si>
  <si>
    <t>Macon</t>
  </si>
  <si>
    <t>Madison</t>
  </si>
  <si>
    <t>Martin</t>
  </si>
  <si>
    <t>Mcdowell</t>
  </si>
  <si>
    <t>Mecklenburg</t>
  </si>
  <si>
    <t>Mitchell</t>
  </si>
  <si>
    <t>Montgomery</t>
  </si>
  <si>
    <t>Moore</t>
  </si>
  <si>
    <t>Nash</t>
  </si>
  <si>
    <t>Northampton</t>
  </si>
  <si>
    <t>Onslow</t>
  </si>
  <si>
    <t>Orange</t>
  </si>
  <si>
    <t>Pamlico</t>
  </si>
  <si>
    <t>Pasquotank</t>
  </si>
  <si>
    <t>Pender</t>
  </si>
  <si>
    <t>Perquimans</t>
  </si>
  <si>
    <t>Person</t>
  </si>
  <si>
    <t>Pitt</t>
  </si>
  <si>
    <t>Polk</t>
  </si>
  <si>
    <t>Randolph</t>
  </si>
  <si>
    <t>Richmond</t>
  </si>
  <si>
    <t>Robeson</t>
  </si>
  <si>
    <t>Rockingham</t>
  </si>
  <si>
    <t>Rowan</t>
  </si>
  <si>
    <t>Rutherford</t>
  </si>
  <si>
    <t>Sampson</t>
  </si>
  <si>
    <t>Scotland</t>
  </si>
  <si>
    <t>Stanly</t>
  </si>
  <si>
    <t>Stokes</t>
  </si>
  <si>
    <t>Surry</t>
  </si>
  <si>
    <t>Swain</t>
  </si>
  <si>
    <t>Transylvania</t>
  </si>
  <si>
    <t>Tyrrell</t>
  </si>
  <si>
    <t>Union</t>
  </si>
  <si>
    <t>Vance</t>
  </si>
  <si>
    <t>Wake</t>
  </si>
  <si>
    <t>Warren</t>
  </si>
  <si>
    <t>Washington</t>
  </si>
  <si>
    <t>Watauga</t>
  </si>
  <si>
    <t>Wayne</t>
  </si>
  <si>
    <t>Wilkes</t>
  </si>
  <si>
    <t>Wilson</t>
  </si>
  <si>
    <t>Yadkin</t>
  </si>
  <si>
    <t>Yancey</t>
  </si>
  <si>
    <t>Total Routine AP Tax:</t>
  </si>
  <si>
    <t>Total Contractor's Tax</t>
  </si>
  <si>
    <t>E-585 Additions - Allocations</t>
  </si>
  <si>
    <t>Additional State Purchases</t>
  </si>
  <si>
    <t>Additional County Purchases</t>
  </si>
  <si>
    <t>Additional State Tax (Routine AP)</t>
  </si>
  <si>
    <t>Additional County Tax (Routine AP)</t>
  </si>
  <si>
    <t>Additional  State Contractor Tax</t>
  </si>
  <si>
    <t>Additional County Contractor Tax</t>
  </si>
  <si>
    <t>Total additional tax:</t>
  </si>
  <si>
    <t>Additional Food Tax</t>
  </si>
  <si>
    <t>Additional 2% County Tax</t>
  </si>
  <si>
    <t>Additional 2.25% County Tax</t>
  </si>
  <si>
    <t>Additional 0.5% Transit Tax</t>
  </si>
  <si>
    <t>Contractor name (Insert more rows as needed)</t>
  </si>
  <si>
    <t>Combined Rate for County --&gt;</t>
  </si>
  <si>
    <t>County Name  --&gt;</t>
  </si>
  <si>
    <t>Food tax (2% Statewide, no allocation needed)</t>
  </si>
  <si>
    <t>This spreadsheet uses county percentages</t>
  </si>
  <si>
    <t>Calculated Food Purchases:</t>
  </si>
  <si>
    <t>Routine AP Tax per Review</t>
  </si>
  <si>
    <t>Hotel / Motels per Review</t>
  </si>
  <si>
    <t>NewHanover</t>
  </si>
  <si>
    <t>Other</t>
  </si>
  <si>
    <t>E-536r Additions - Allocations</t>
  </si>
  <si>
    <t>Wake 0.5% Transit Tax effective 4/1/17</t>
  </si>
  <si>
    <t>County</t>
  </si>
  <si>
    <t>If desired, hide columns which are not used.</t>
  </si>
  <si>
    <t>in effect as of 7/1/17.</t>
  </si>
  <si>
    <t>Notes</t>
  </si>
  <si>
    <t>Combined AP &amp; Contractor 0.05% transit tax by county</t>
  </si>
  <si>
    <t>Combined AP &amp; Contractor 2% tax by county</t>
  </si>
  <si>
    <t>Combined AP &amp; Contractor 2.25% tax by county</t>
  </si>
  <si>
    <t xml:space="preserve">Copy values from the cells above (E585) and the </t>
  </si>
  <si>
    <t>E-585 / 536r Additions - Allocations</t>
  </si>
  <si>
    <t xml:space="preserve">adjacent columns from the (E536r) allocations </t>
  </si>
  <si>
    <t>and number formats.</t>
  </si>
  <si>
    <r>
      <t xml:space="preserve">to the appropriate places on the </t>
    </r>
    <r>
      <rPr>
        <b/>
        <u/>
        <sz val="11"/>
        <color theme="1"/>
        <rFont val="Calibri"/>
        <family val="2"/>
        <scheme val="minor"/>
      </rPr>
      <t>E-585 - E536</t>
    </r>
  </si>
  <si>
    <t>Food tax</t>
  </si>
  <si>
    <t>General Ledger Tax (Enter Food tax in area below)</t>
  </si>
  <si>
    <t>Contractor's 2% County Tax</t>
  </si>
  <si>
    <t>Contractor's 2.25% County Tax</t>
  </si>
  <si>
    <t>Contractor's Calculated State Tax (4.75%)</t>
  </si>
  <si>
    <t>Contractor's Calculated County Tax</t>
  </si>
  <si>
    <t>Contractor's Calculated Transit Tax</t>
  </si>
  <si>
    <t>AP Calculated Purchases</t>
  </si>
  <si>
    <t>AP Calculated State Tax (4.75%)</t>
  </si>
  <si>
    <t>AP Calculated County Tax</t>
  </si>
  <si>
    <t>AP Calculated Transit Tax</t>
  </si>
  <si>
    <t>AP 2% County Tax</t>
  </si>
  <si>
    <t>AP 2.25% County Tax</t>
  </si>
  <si>
    <t>Note new tax rates for:</t>
  </si>
  <si>
    <r>
      <rPr>
        <b/>
        <u/>
        <sz val="11"/>
        <color theme="1"/>
        <rFont val="Calibri"/>
        <family val="2"/>
        <scheme val="minor"/>
      </rPr>
      <t>Merge Template</t>
    </r>
    <r>
      <rPr>
        <sz val="11"/>
        <color theme="1"/>
        <rFont val="Calibri"/>
        <family val="2"/>
        <scheme val="minor"/>
      </rPr>
      <t xml:space="preserve"> and "</t>
    </r>
    <r>
      <rPr>
        <u/>
        <sz val="11"/>
        <color theme="1"/>
        <rFont val="Calibri"/>
        <family val="2"/>
        <scheme val="minor"/>
      </rPr>
      <t>Paste special" values</t>
    </r>
  </si>
  <si>
    <t>(Insert more rows above if needed)</t>
  </si>
  <si>
    <t>Note any rate change within last 3 years  ---&gt;</t>
  </si>
  <si>
    <t>Enter Contractors Total Tax by County</t>
  </si>
  <si>
    <t>Enter AP Total Tax by Source by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</si>
</sst>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[$-409]mmm\-yy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0">
    <xf numFmtId="0" fontId="0" fillId="0" borderId="0" xfId="0"/>
    <xf numFmtId="0" fontId="0" fillId="0" borderId="0" xfId="0" applyFill="1"/>
    <xf numFmtId="0" fontId="17" fillId="37" borderId="13" xfId="0" applyFont="1" applyFill="1" applyBorder="1"/>
    <xf numFmtId="0" fontId="0" fillId="0" borderId="13" xfId="0" applyBorder="1"/>
    <xf numFmtId="0" fontId="0" fillId="0" borderId="12" xfId="0" applyBorder="1"/>
    <xf numFmtId="0" fontId="0" fillId="34" borderId="13" xfId="0" applyFill="1" applyBorder="1"/>
    <xf numFmtId="0" fontId="0" fillId="35" borderId="12" xfId="0" applyFill="1" applyBorder="1"/>
    <xf numFmtId="0" fontId="17" fillId="38" borderId="12" xfId="0" applyFont="1" applyFill="1" applyBorder="1"/>
    <xf numFmtId="0" fontId="0" fillId="0" borderId="13" xfId="0" applyFill="1" applyBorder="1"/>
    <xf numFmtId="0" fontId="18" fillId="0" borderId="11" xfId="0" applyFont="1" applyFill="1" applyBorder="1"/>
    <xf numFmtId="0" fontId="18" fillId="0" borderId="12" xfId="0" applyFont="1" applyFill="1" applyBorder="1"/>
    <xf numFmtId="43" fontId="16" fillId="0" borderId="14" xfId="1" applyFont="1" applyBorder="1"/>
    <xf numFmtId="43" fontId="0" fillId="0" borderId="0" xfId="1" applyFont="1" applyBorder="1"/>
    <xf numFmtId="43" fontId="0" fillId="34" borderId="0" xfId="1" applyFont="1" applyFill="1" applyBorder="1"/>
    <xf numFmtId="43" fontId="16" fillId="0" borderId="16" xfId="1" applyFont="1" applyBorder="1"/>
    <xf numFmtId="43" fontId="17" fillId="37" borderId="17" xfId="1" applyFont="1" applyFill="1" applyBorder="1"/>
    <xf numFmtId="43" fontId="17" fillId="38" borderId="0" xfId="1" applyFont="1" applyFill="1" applyBorder="1"/>
    <xf numFmtId="43" fontId="0" fillId="0" borderId="18" xfId="1" applyFont="1" applyBorder="1"/>
    <xf numFmtId="43" fontId="0" fillId="0" borderId="19" xfId="1" applyFont="1" applyBorder="1"/>
    <xf numFmtId="43" fontId="0" fillId="34" borderId="18" xfId="1" applyFont="1" applyFill="1" applyBorder="1"/>
    <xf numFmtId="43" fontId="0" fillId="35" borderId="19" xfId="1" applyFont="1" applyFill="1" applyBorder="1"/>
    <xf numFmtId="43" fontId="17" fillId="37" borderId="18" xfId="1" applyFont="1" applyFill="1" applyBorder="1"/>
    <xf numFmtId="43" fontId="17" fillId="38" borderId="19" xfId="1" applyFont="1" applyFill="1" applyBorder="1"/>
    <xf numFmtId="43" fontId="18" fillId="0" borderId="21" xfId="1" applyFont="1" applyFill="1" applyBorder="1"/>
    <xf numFmtId="43" fontId="18" fillId="0" borderId="20" xfId="1" applyFont="1" applyFill="1" applyBorder="1"/>
    <xf numFmtId="43" fontId="18" fillId="0" borderId="19" xfId="1" applyFont="1" applyFill="1" applyBorder="1"/>
    <xf numFmtId="43" fontId="0" fillId="0" borderId="0" xfId="1" applyFont="1" applyFill="1" applyBorder="1"/>
    <xf numFmtId="43" fontId="0" fillId="41" borderId="0" xfId="1" applyFont="1" applyFill="1" applyBorder="1"/>
    <xf numFmtId="43" fontId="0" fillId="0" borderId="0" xfId="1" applyFont="1" applyAlignment="1">
      <alignment horizontal="center"/>
    </xf>
    <xf numFmtId="43" fontId="16" fillId="39" borderId="10" xfId="1" applyFont="1" applyFill="1" applyBorder="1" applyAlignment="1">
      <alignment horizontal="center"/>
    </xf>
    <xf numFmtId="43" fontId="0" fillId="0" borderId="0" xfId="1" applyFont="1"/>
    <xf numFmtId="43" fontId="1" fillId="33" borderId="20" xfId="1" applyFont="1" applyFill="1" applyBorder="1"/>
    <xf numFmtId="10" fontId="0" fillId="0" borderId="0" xfId="1" applyNumberFormat="1" applyFont="1" applyAlignment="1">
      <alignment horizontal="center"/>
    </xf>
    <xf numFmtId="43" fontId="0" fillId="44" borderId="15" xfId="1" applyFont="1" applyFill="1" applyBorder="1" applyAlignment="1">
      <alignment horizontal="center"/>
    </xf>
    <xf numFmtId="43" fontId="0" fillId="41" borderId="23" xfId="1" applyFont="1" applyFill="1" applyBorder="1"/>
    <xf numFmtId="43" fontId="17" fillId="38" borderId="23" xfId="1" applyFont="1" applyFill="1" applyBorder="1"/>
    <xf numFmtId="43" fontId="0" fillId="44" borderId="0" xfId="1" applyFont="1" applyFill="1" applyBorder="1" applyAlignment="1">
      <alignment horizontal="center"/>
    </xf>
    <xf numFmtId="43" fontId="0" fillId="0" borderId="17" xfId="1" applyFont="1" applyBorder="1"/>
    <xf numFmtId="0" fontId="0" fillId="0" borderId="0" xfId="0" applyBorder="1"/>
    <xf numFmtId="43" fontId="0" fillId="0" borderId="0" xfId="1" applyFont="1" applyFill="1" applyBorder="1" applyAlignment="1">
      <alignment horizontal="center"/>
    </xf>
    <xf numFmtId="0" fontId="0" fillId="0" borderId="0" xfId="0" applyFill="1" applyBorder="1"/>
    <xf numFmtId="43" fontId="0" fillId="0" borderId="0" xfId="1" applyFont="1" applyFill="1"/>
    <xf numFmtId="43" fontId="0" fillId="0" borderId="24" xfId="1" applyFont="1" applyFill="1" applyBorder="1" applyAlignment="1">
      <alignment horizontal="center"/>
    </xf>
    <xf numFmtId="0" fontId="20" fillId="0" borderId="0" xfId="0" applyFont="1" applyFill="1" applyBorder="1"/>
    <xf numFmtId="0" fontId="16" fillId="42" borderId="20" xfId="0" applyFont="1" applyFill="1" applyBorder="1" applyAlignment="1">
      <alignment horizontal="center"/>
    </xf>
    <xf numFmtId="43" fontId="1" fillId="0" borderId="0" xfId="1" applyFont="1" applyFill="1"/>
    <xf numFmtId="0" fontId="13" fillId="0" borderId="0" xfId="0" applyFont="1" applyFill="1" applyBorder="1" applyAlignment="1">
      <alignment horizontal="center"/>
    </xf>
    <xf numFmtId="0" fontId="13" fillId="40" borderId="2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43" fontId="0" fillId="34" borderId="20" xfId="1" applyFont="1" applyFill="1" applyBorder="1" applyAlignment="1"/>
    <xf numFmtId="0" fontId="16" fillId="0" borderId="0" xfId="0" applyFont="1" applyBorder="1" applyAlignment="1">
      <alignment horizontal="right"/>
    </xf>
    <xf numFmtId="0" fontId="20" fillId="40" borderId="27" xfId="0" applyFont="1" applyFill="1" applyBorder="1"/>
    <xf numFmtId="43" fontId="0" fillId="0" borderId="0" xfId="0" applyNumberFormat="1" applyFill="1"/>
    <xf numFmtId="2" fontId="0" fillId="0" borderId="0" xfId="1" applyNumberFormat="1" applyFont="1"/>
    <xf numFmtId="164" fontId="23" fillId="42" borderId="23" xfId="0" applyNumberFormat="1" applyFont="1" applyFill="1" applyBorder="1" applyAlignment="1">
      <alignment horizontal="center" vertical="top"/>
    </xf>
    <xf numFmtId="43" fontId="16" fillId="39" borderId="23" xfId="1" applyFont="1" applyFill="1" applyBorder="1" applyAlignment="1">
      <alignment horizontal="center"/>
    </xf>
    <xf numFmtId="0" fontId="16" fillId="0" borderId="23" xfId="0" applyFont="1" applyBorder="1" applyAlignment="1">
      <alignment horizontal="center"/>
    </xf>
    <xf numFmtId="43" fontId="16" fillId="39" borderId="34" xfId="1" applyFont="1" applyFill="1" applyBorder="1" applyAlignment="1">
      <alignment horizontal="center"/>
    </xf>
    <xf numFmtId="43" fontId="0" fillId="0" borderId="33" xfId="1" applyFont="1" applyFill="1" applyBorder="1" applyAlignment="1">
      <alignment horizontal="center"/>
    </xf>
    <xf numFmtId="43" fontId="0" fillId="0" borderId="0" xfId="1" applyFont="1" applyFill="1" applyAlignment="1">
      <alignment horizontal="center"/>
    </xf>
    <xf numFmtId="0" fontId="20" fillId="0" borderId="25" xfId="0" applyFont="1" applyFill="1" applyBorder="1"/>
    <xf numFmtId="0" fontId="20" fillId="0" borderId="27" xfId="0" applyFont="1" applyFill="1" applyBorder="1"/>
    <xf numFmtId="0" fontId="0" fillId="0" borderId="26" xfId="0" applyBorder="1"/>
    <xf numFmtId="0" fontId="20" fillId="33" borderId="25" xfId="0" applyFont="1" applyFill="1" applyBorder="1" applyAlignment="1">
      <alignment horizontal="center"/>
    </xf>
    <xf numFmtId="0" fontId="0" fillId="45" borderId="26" xfId="0" applyFill="1" applyBorder="1"/>
    <xf numFmtId="0" fontId="20" fillId="45" borderId="26" xfId="0" applyFont="1" applyFill="1" applyBorder="1"/>
    <xf numFmtId="0" fontId="20" fillId="0" borderId="20" xfId="0" applyFont="1" applyFill="1" applyBorder="1" applyAlignment="1">
      <alignment horizontal="center"/>
    </xf>
    <xf numFmtId="0" fontId="16" fillId="33" borderId="11" xfId="0" applyFont="1" applyFill="1" applyBorder="1"/>
    <xf numFmtId="43" fontId="0" fillId="0" borderId="21" xfId="1" applyFont="1" applyBorder="1"/>
    <xf numFmtId="43" fontId="0" fillId="0" borderId="15" xfId="1" applyFont="1" applyBorder="1"/>
    <xf numFmtId="43" fontId="0" fillId="46" borderId="37" xfId="1" applyFont="1" applyFill="1" applyBorder="1"/>
    <xf numFmtId="43" fontId="0" fillId="46" borderId="32" xfId="1" applyFont="1" applyFill="1" applyBorder="1"/>
    <xf numFmtId="43" fontId="16" fillId="0" borderId="35" xfId="1" applyFont="1" applyBorder="1" applyAlignment="1">
      <alignment horizontal="center"/>
    </xf>
    <xf numFmtId="9" fontId="16" fillId="0" borderId="38" xfId="1" applyNumberFormat="1" applyFont="1" applyBorder="1" applyAlignment="1">
      <alignment horizontal="center"/>
    </xf>
    <xf numFmtId="10" fontId="16" fillId="0" borderId="36" xfId="1" applyNumberFormat="1" applyFont="1" applyBorder="1" applyAlignment="1">
      <alignment horizontal="center"/>
    </xf>
    <xf numFmtId="10" fontId="16" fillId="0" borderId="38" xfId="1" applyNumberFormat="1" applyFont="1" applyBorder="1" applyAlignment="1">
      <alignment horizontal="center"/>
    </xf>
    <xf numFmtId="43" fontId="16" fillId="0" borderId="13" xfId="1" applyFont="1" applyBorder="1" applyAlignment="1">
      <alignment horizontal="left"/>
    </xf>
    <xf numFmtId="43" fontId="16" fillId="0" borderId="11" xfId="1" applyFont="1" applyBorder="1" applyAlignment="1">
      <alignment horizontal="left"/>
    </xf>
    <xf numFmtId="43" fontId="16" fillId="0" borderId="11" xfId="1" applyFont="1" applyFill="1" applyBorder="1" applyAlignment="1">
      <alignment horizontal="left"/>
    </xf>
    <xf numFmtId="43" fontId="0" fillId="0" borderId="0" xfId="1" applyNumberFormat="1" applyFont="1" applyBorder="1"/>
    <xf numFmtId="43" fontId="0" fillId="0" borderId="21" xfId="1" applyNumberFormat="1" applyFont="1" applyBorder="1"/>
    <xf numFmtId="0" fontId="0" fillId="0" borderId="27" xfId="0" applyBorder="1"/>
    <xf numFmtId="43" fontId="16" fillId="0" borderId="35" xfId="1" applyFont="1" applyBorder="1"/>
    <xf numFmtId="43" fontId="0" fillId="0" borderId="38" xfId="1" applyFont="1" applyBorder="1"/>
    <xf numFmtId="0" fontId="19" fillId="47" borderId="35" xfId="0" applyFont="1" applyFill="1" applyBorder="1" applyAlignment="1">
      <alignment horizontal="center"/>
    </xf>
    <xf numFmtId="0" fontId="19" fillId="47" borderId="36" xfId="0" applyFont="1" applyFill="1" applyBorder="1" applyAlignment="1">
      <alignment horizontal="center"/>
    </xf>
    <xf numFmtId="0" fontId="24" fillId="42" borderId="31" xfId="0" applyFont="1" applyFill="1" applyBorder="1" applyAlignment="1">
      <alignment horizontal="center"/>
    </xf>
    <xf numFmtId="0" fontId="24" fillId="42" borderId="32" xfId="0" applyFont="1" applyFill="1" applyBorder="1" applyAlignment="1">
      <alignment horizontal="center"/>
    </xf>
    <xf numFmtId="0" fontId="24" fillId="42" borderId="13" xfId="0" applyFont="1" applyFill="1" applyBorder="1" applyAlignment="1">
      <alignment horizontal="center"/>
    </xf>
    <xf numFmtId="0" fontId="24" fillId="42" borderId="17" xfId="0" applyFont="1" applyFill="1" applyBorder="1" applyAlignment="1">
      <alignment horizontal="center"/>
    </xf>
    <xf numFmtId="0" fontId="24" fillId="42" borderId="18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left"/>
    </xf>
    <xf numFmtId="0" fontId="16" fillId="0" borderId="17" xfId="0" applyFont="1" applyFill="1" applyBorder="1" applyAlignment="1">
      <alignment horizontal="left"/>
    </xf>
    <xf numFmtId="0" fontId="16" fillId="0" borderId="11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6" fillId="0" borderId="12" xfId="0" applyFont="1" applyFill="1" applyBorder="1" applyAlignment="1">
      <alignment horizontal="left"/>
    </xf>
    <xf numFmtId="0" fontId="16" fillId="0" borderId="15" xfId="0" applyFont="1" applyFill="1" applyBorder="1" applyAlignment="1">
      <alignment horizontal="left"/>
    </xf>
    <xf numFmtId="43" fontId="0" fillId="0" borderId="0" xfId="1" applyFont="1" applyFill="1" applyBorder="1" applyAlignment="1">
      <alignment horizontal="center" wrapText="1"/>
    </xf>
    <xf numFmtId="0" fontId="16" fillId="0" borderId="28" xfId="0" applyFont="1" applyBorder="1" applyAlignment="1">
      <alignment horizontal="right"/>
    </xf>
    <xf numFmtId="0" fontId="16" fillId="0" borderId="24" xfId="0" applyFont="1" applyBorder="1" applyAlignment="1">
      <alignment horizontal="right"/>
    </xf>
    <xf numFmtId="0" fontId="17" fillId="37" borderId="11" xfId="0" applyFont="1" applyFill="1" applyBorder="1" applyAlignment="1">
      <alignment horizontal="right"/>
    </xf>
    <xf numFmtId="0" fontId="17" fillId="37" borderId="0" xfId="0" applyFont="1" applyFill="1" applyBorder="1" applyAlignment="1">
      <alignment horizontal="right"/>
    </xf>
    <xf numFmtId="0" fontId="17" fillId="38" borderId="11" xfId="0" applyFont="1" applyFill="1" applyBorder="1" applyAlignment="1">
      <alignment horizontal="right"/>
    </xf>
    <xf numFmtId="0" fontId="17" fillId="38" borderId="0" xfId="0" applyFont="1" applyFill="1" applyBorder="1" applyAlignment="1">
      <alignment horizontal="right"/>
    </xf>
    <xf numFmtId="0" fontId="17" fillId="36" borderId="12" xfId="0" applyFont="1" applyFill="1" applyBorder="1" applyAlignment="1">
      <alignment horizontal="right"/>
    </xf>
    <xf numFmtId="0" fontId="17" fillId="36" borderId="15" xfId="0" applyFont="1" applyFill="1" applyBorder="1" applyAlignment="1">
      <alignment horizontal="right"/>
    </xf>
    <xf numFmtId="0" fontId="0" fillId="0" borderId="1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6" fillId="0" borderId="17" xfId="0" applyFont="1" applyFill="1" applyBorder="1" applyAlignment="1">
      <alignment horizontal="right"/>
    </xf>
    <xf numFmtId="0" fontId="16" fillId="0" borderId="0" xfId="0" applyFont="1" applyFill="1" applyBorder="1" applyAlignment="1">
      <alignment horizontal="right"/>
    </xf>
    <xf numFmtId="0" fontId="21" fillId="0" borderId="29" xfId="0" applyFont="1" applyFill="1" applyBorder="1" applyAlignment="1">
      <alignment horizontal="left"/>
    </xf>
    <xf numFmtId="0" fontId="0" fillId="0" borderId="30" xfId="0" applyBorder="1" applyAlignment="1">
      <alignment horizontal="center"/>
    </xf>
    <xf numFmtId="0" fontId="19" fillId="33" borderId="13" xfId="0" applyFont="1" applyFill="1" applyBorder="1" applyAlignment="1">
      <alignment horizontal="center"/>
    </xf>
    <xf numFmtId="0" fontId="19" fillId="33" borderId="18" xfId="0" applyFont="1" applyFill="1" applyBorder="1" applyAlignment="1">
      <alignment horizontal="center"/>
    </xf>
    <xf numFmtId="0" fontId="16" fillId="42" borderId="22" xfId="0" applyFont="1" applyFill="1" applyBorder="1" applyAlignment="1">
      <alignment horizontal="right"/>
    </xf>
    <xf numFmtId="0" fontId="16" fillId="42" borderId="15" xfId="0" applyFont="1" applyFill="1" applyBorder="1" applyAlignment="1">
      <alignment horizontal="right"/>
    </xf>
    <xf numFmtId="43" fontId="22" fillId="0" borderId="20" xfId="1" applyFont="1" applyFill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1" xfId="0" applyFont="1" applyBorder="1" applyAlignment="1">
      <alignment horizontal="left"/>
    </xf>
    <xf numFmtId="43" fontId="16" fillId="39" borderId="39" xfId="1" applyFont="1" applyFill="1" applyBorder="1" applyAlignment="1">
      <alignment horizontal="center"/>
    </xf>
    <xf numFmtId="0" fontId="21" fillId="0" borderId="21" xfId="0" applyFont="1" applyFill="1" applyBorder="1" applyAlignment="1">
      <alignment horizontal="left"/>
    </xf>
    <xf numFmtId="0" fontId="16" fillId="0" borderId="21" xfId="0" applyFont="1" applyBorder="1" applyAlignment="1">
      <alignment horizontal="left"/>
    </xf>
    <xf numFmtId="0" fontId="16" fillId="0" borderId="21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16" fillId="38" borderId="31" xfId="0" applyFont="1" applyFill="1" applyBorder="1" applyAlignment="1">
      <alignment horizontal="center"/>
    </xf>
    <xf numFmtId="0" fontId="16" fillId="38" borderId="32" xfId="0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20" fillId="0" borderId="25" xfId="0" applyFont="1" applyFill="1" applyBorder="1" applyAlignment="1">
      <alignment horizontal="left"/>
    </xf>
    <xf numFmtId="0" fontId="26" fillId="0" borderId="26" xfId="0" applyFont="1" applyBorder="1"/>
    <xf numFmtId="0" fontId="16" fillId="0" borderId="41" xfId="0" applyFont="1" applyBorder="1" applyAlignment="1">
      <alignment horizontal="right"/>
    </xf>
    <xf numFmtId="0" fontId="16" fillId="0" borderId="42" xfId="0" applyFont="1" applyBorder="1" applyAlignment="1">
      <alignment horizontal="right"/>
    </xf>
    <xf numFmtId="0" fontId="0" fillId="0" borderId="11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34" borderId="11" xfId="0" applyFill="1" applyBorder="1" applyAlignment="1">
      <alignment horizontal="right"/>
    </xf>
    <xf numFmtId="0" fontId="0" fillId="34" borderId="0" xfId="0" applyFill="1" applyBorder="1" applyAlignment="1">
      <alignment horizontal="right"/>
    </xf>
    <xf numFmtId="0" fontId="0" fillId="41" borderId="11" xfId="0" applyFill="1" applyBorder="1" applyAlignment="1">
      <alignment horizontal="right"/>
    </xf>
    <xf numFmtId="0" fontId="0" fillId="41" borderId="0" xfId="0" applyFill="1" applyBorder="1" applyAlignment="1">
      <alignment horizontal="right"/>
    </xf>
    <xf numFmtId="0" fontId="0" fillId="43" borderId="11" xfId="0" applyFill="1" applyBorder="1" applyAlignment="1">
      <alignment horizontal="right"/>
    </xf>
    <xf numFmtId="0" fontId="0" fillId="43" borderId="0" xfId="0" applyFill="1" applyBorder="1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151"/>
  <sheetViews>
    <sheetView tabSelected="1" zoomScale="118" zoomScaleNormal="118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C5" sqref="C5"/>
    </sheetView>
  </sheetViews>
  <sheetFormatPr defaultColWidth="8.85546875" defaultRowHeight="15" x14ac:dyDescent="0.25"/>
  <cols>
    <col min="1" max="1" width="44.5703125" bestFit="1" customWidth="1"/>
    <col min="2" max="2" width="13.5703125" style="1" bestFit="1" customWidth="1"/>
    <col min="3" max="3" width="12.140625" style="30" customWidth="1"/>
    <col min="4" max="4" width="14.5703125" style="30" bestFit="1" customWidth="1"/>
    <col min="5" max="5" width="8.7109375" style="30" customWidth="1"/>
    <col min="6" max="6" width="9.140625" style="30" customWidth="1"/>
    <col min="7" max="7" width="6.85546875" style="30" bestFit="1" customWidth="1"/>
    <col min="8" max="8" width="6" style="30" customWidth="1"/>
    <col min="9" max="9" width="8.28515625" style="30" customWidth="1"/>
    <col min="10" max="10" width="6" style="30" customWidth="1"/>
    <col min="11" max="11" width="6.42578125" style="30" customWidth="1"/>
    <col min="12" max="12" width="11.42578125" style="30" bestFit="1" customWidth="1"/>
    <col min="13" max="13" width="11.85546875" style="30" customWidth="1"/>
    <col min="14" max="14" width="11" style="30" customWidth="1"/>
    <col min="15" max="15" width="13.140625" style="30" bestFit="1" customWidth="1"/>
    <col min="16" max="16" width="7.85546875" style="30" customWidth="1"/>
    <col min="17" max="17" width="7.5703125" style="30" customWidth="1"/>
    <col min="18" max="18" width="14.140625" style="30" customWidth="1"/>
    <col min="19" max="19" width="7.28515625" style="30" customWidth="1"/>
    <col min="20" max="20" width="8.7109375" style="30" customWidth="1"/>
    <col min="21" max="21" width="8.42578125" style="30" customWidth="1"/>
    <col min="22" max="22" width="8.7109375" style="30" customWidth="1"/>
    <col min="23" max="23" width="7.5703125" style="30" customWidth="1"/>
    <col min="24" max="24" width="6" style="30" customWidth="1"/>
    <col min="25" max="25" width="8.85546875" style="30" customWidth="1"/>
    <col min="26" max="26" width="9" style="30" customWidth="1"/>
    <col min="27" max="27" width="8.5703125" style="30" bestFit="1" customWidth="1"/>
    <col min="28" max="28" width="10.7109375" style="30" customWidth="1"/>
    <col min="29" max="29" width="8.42578125" style="30" customWidth="1"/>
    <col min="30" max="30" width="8.28515625" style="30" bestFit="1" customWidth="1"/>
    <col min="31" max="31" width="8.42578125" style="30" customWidth="1"/>
    <col min="32" max="33" width="9.85546875" style="30" bestFit="1" customWidth="1"/>
    <col min="34" max="34" width="9.85546875" style="30" customWidth="1"/>
    <col min="35" max="35" width="10.42578125" style="30" customWidth="1"/>
    <col min="36" max="36" width="9.85546875" style="30" customWidth="1"/>
    <col min="37" max="37" width="7.42578125" style="30" customWidth="1"/>
    <col min="38" max="38" width="8.5703125" style="30" bestFit="1" customWidth="1"/>
    <col min="39" max="39" width="6" style="30" customWidth="1"/>
    <col min="40" max="40" width="7.42578125" style="30" customWidth="1"/>
    <col min="41" max="41" width="8.140625" style="30" customWidth="1"/>
    <col min="42" max="42" width="6.85546875" style="30" customWidth="1"/>
    <col min="43" max="43" width="9.7109375" style="30" bestFit="1" customWidth="1"/>
    <col min="44" max="44" width="6.5703125" style="30" customWidth="1"/>
    <col min="45" max="45" width="7.28515625" style="30" customWidth="1"/>
    <col min="46" max="46" width="8.7109375" style="30" customWidth="1"/>
    <col min="47" max="47" width="9.7109375" style="30" bestFit="1" customWidth="1"/>
    <col min="48" max="48" width="8" style="30" customWidth="1"/>
    <col min="49" max="50" width="6" style="30" customWidth="1"/>
    <col min="51" max="51" width="6.140625" style="30" customWidth="1"/>
    <col min="52" max="52" width="9.140625" style="30" bestFit="1" customWidth="1"/>
    <col min="53" max="53" width="8.42578125" style="30" customWidth="1"/>
    <col min="54" max="55" width="6" style="30" customWidth="1"/>
    <col min="56" max="56" width="6.140625" style="30" customWidth="1"/>
    <col min="57" max="57" width="6.7109375" style="30" customWidth="1"/>
    <col min="58" max="58" width="6.5703125" style="30" customWidth="1"/>
    <col min="59" max="59" width="8" style="30" customWidth="1"/>
    <col min="60" max="60" width="6.42578125" style="30" customWidth="1"/>
    <col min="61" max="61" width="13.5703125" style="30" bestFit="1" customWidth="1"/>
    <col min="62" max="62" width="11.42578125" style="30" bestFit="1" customWidth="1"/>
    <col min="63" max="63" width="7.42578125" style="30" customWidth="1"/>
    <col min="64" max="64" width="11.42578125" style="30" customWidth="1"/>
    <col min="65" max="65" width="6.42578125" style="30" customWidth="1"/>
    <col min="66" max="66" width="6" style="30" customWidth="1"/>
    <col min="67" max="67" width="11.42578125" style="30" bestFit="1" customWidth="1"/>
    <col min="68" max="68" width="12.140625" style="30" customWidth="1"/>
    <col min="69" max="69" width="7.140625" style="30" customWidth="1"/>
    <col min="70" max="70" width="8.85546875" style="30" bestFit="1" customWidth="1"/>
    <col min="71" max="71" width="9.140625" style="30" customWidth="1"/>
    <col min="72" max="72" width="10.42578125" style="30" customWidth="1"/>
    <col min="73" max="73" width="6.5703125" style="30" customWidth="1"/>
    <col min="74" max="74" width="10.42578125" style="30" customWidth="1"/>
    <col min="75" max="75" width="8" style="30" customWidth="1"/>
    <col min="76" max="77" width="6" style="30" customWidth="1"/>
    <col min="78" max="78" width="8.5703125" style="30" customWidth="1"/>
    <col min="79" max="79" width="9.140625" style="30" customWidth="1"/>
    <col min="80" max="80" width="8.140625" style="30" customWidth="1"/>
    <col min="81" max="81" width="10.85546875" style="30" customWidth="1"/>
    <col min="82" max="82" width="6.5703125" style="30" customWidth="1"/>
    <col min="83" max="83" width="9.85546875" style="30" customWidth="1"/>
    <col min="84" max="84" width="8.42578125" style="30" customWidth="1"/>
    <col min="85" max="85" width="8" style="30" customWidth="1"/>
    <col min="86" max="86" width="10.5703125" style="30" customWidth="1"/>
    <col min="87" max="87" width="6.42578125" style="30" customWidth="1"/>
    <col min="88" max="88" width="6" style="30" customWidth="1"/>
    <col min="89" max="89" width="8.28515625" style="30" bestFit="1" customWidth="1"/>
    <col min="90" max="90" width="11.140625" style="30" customWidth="1"/>
    <col min="91" max="91" width="6.140625" style="30" customWidth="1"/>
    <col min="92" max="93" width="6" style="30" customWidth="1"/>
    <col min="94" max="94" width="9.85546875" style="30" bestFit="1" customWidth="1"/>
    <col min="95" max="95" width="9" style="30" bestFit="1" customWidth="1"/>
    <col min="96" max="96" width="10.5703125" style="30" customWidth="1"/>
    <col min="97" max="97" width="8.42578125" style="30" customWidth="1"/>
    <col min="98" max="98" width="6.5703125" style="30" customWidth="1"/>
    <col min="99" max="101" width="6.42578125" style="30" customWidth="1"/>
    <col min="102" max="102" width="6.7109375" style="30" customWidth="1"/>
    <col min="103" max="16384" width="8.85546875" style="38"/>
  </cols>
  <sheetData>
    <row r="1" spans="1:102" s="56" customFormat="1" ht="16.5" thickBot="1" x14ac:dyDescent="0.3">
      <c r="A1" s="84" t="s">
        <v>153</v>
      </c>
      <c r="B1" s="85"/>
      <c r="C1" s="57"/>
      <c r="D1" s="55"/>
      <c r="E1" s="55"/>
      <c r="F1" s="54">
        <v>42095</v>
      </c>
      <c r="G1" s="54">
        <v>42095</v>
      </c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4">
        <v>42644</v>
      </c>
      <c r="W1" s="55"/>
      <c r="X1" s="55"/>
      <c r="Y1" s="55"/>
      <c r="Z1" s="55"/>
      <c r="AA1" s="55"/>
      <c r="AB1" s="55"/>
      <c r="AC1" s="55"/>
      <c r="AD1" s="55"/>
      <c r="AE1" s="54">
        <v>41913</v>
      </c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4">
        <v>41730</v>
      </c>
      <c r="AT1" s="55"/>
      <c r="AU1" s="55"/>
      <c r="AV1" s="55"/>
      <c r="AW1" s="55"/>
      <c r="AX1" s="55"/>
      <c r="AY1" s="55"/>
      <c r="AZ1" s="54">
        <v>42644</v>
      </c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4">
        <v>42826</v>
      </c>
      <c r="CQ1" s="55"/>
      <c r="CR1" s="55"/>
      <c r="CS1" s="55"/>
      <c r="CT1" s="55"/>
      <c r="CU1" s="55"/>
      <c r="CV1" s="55"/>
      <c r="CW1" s="55"/>
      <c r="CX1" s="55"/>
    </row>
    <row r="2" spans="1:102" x14ac:dyDescent="0.25">
      <c r="A2" s="114" t="s">
        <v>115</v>
      </c>
      <c r="B2" s="114"/>
      <c r="C2" s="28" t="s">
        <v>0</v>
      </c>
      <c r="D2" s="28" t="s">
        <v>1</v>
      </c>
      <c r="E2" s="28" t="s">
        <v>2</v>
      </c>
      <c r="F2" s="28" t="s">
        <v>3</v>
      </c>
      <c r="G2" s="28" t="s">
        <v>4</v>
      </c>
      <c r="H2" s="28" t="s">
        <v>5</v>
      </c>
      <c r="I2" s="28" t="s">
        <v>6</v>
      </c>
      <c r="J2" s="28" t="s">
        <v>7</v>
      </c>
      <c r="K2" s="28" t="s">
        <v>8</v>
      </c>
      <c r="L2" s="28" t="s">
        <v>9</v>
      </c>
      <c r="M2" s="28" t="s">
        <v>10</v>
      </c>
      <c r="N2" s="28" t="s">
        <v>11</v>
      </c>
      <c r="O2" s="28" t="s">
        <v>12</v>
      </c>
      <c r="P2" s="28" t="s">
        <v>13</v>
      </c>
      <c r="Q2" s="28" t="s">
        <v>14</v>
      </c>
      <c r="R2" s="28" t="s">
        <v>15</v>
      </c>
      <c r="S2" s="28" t="s">
        <v>16</v>
      </c>
      <c r="T2" s="28" t="s">
        <v>17</v>
      </c>
      <c r="U2" s="28" t="s">
        <v>18</v>
      </c>
      <c r="V2" s="58" t="s">
        <v>19</v>
      </c>
      <c r="W2" s="28" t="s">
        <v>20</v>
      </c>
      <c r="X2" s="28" t="s">
        <v>21</v>
      </c>
      <c r="Y2" s="28" t="s">
        <v>22</v>
      </c>
      <c r="Z2" s="28" t="s">
        <v>23</v>
      </c>
      <c r="AA2" s="28" t="s">
        <v>24</v>
      </c>
      <c r="AB2" s="28" t="s">
        <v>25</v>
      </c>
      <c r="AC2" s="28" t="s">
        <v>26</v>
      </c>
      <c r="AD2" s="28" t="s">
        <v>27</v>
      </c>
      <c r="AE2" s="28" t="s">
        <v>28</v>
      </c>
      <c r="AF2" s="28" t="s">
        <v>29</v>
      </c>
      <c r="AG2" s="28" t="s">
        <v>30</v>
      </c>
      <c r="AH2" s="28" t="s">
        <v>31</v>
      </c>
      <c r="AI2" s="28" t="s">
        <v>32</v>
      </c>
      <c r="AJ2" s="28" t="s">
        <v>33</v>
      </c>
      <c r="AK2" s="28" t="s">
        <v>34</v>
      </c>
      <c r="AL2" s="28" t="s">
        <v>35</v>
      </c>
      <c r="AM2" s="28" t="s">
        <v>36</v>
      </c>
      <c r="AN2" s="28" t="s">
        <v>37</v>
      </c>
      <c r="AO2" s="28" t="s">
        <v>38</v>
      </c>
      <c r="AP2" s="28" t="s">
        <v>39</v>
      </c>
      <c r="AQ2" s="28" t="s">
        <v>40</v>
      </c>
      <c r="AR2" s="28" t="s">
        <v>41</v>
      </c>
      <c r="AS2" s="28" t="s">
        <v>42</v>
      </c>
      <c r="AT2" s="28" t="s">
        <v>43</v>
      </c>
      <c r="AU2" s="28" t="s">
        <v>44</v>
      </c>
      <c r="AV2" s="28" t="s">
        <v>45</v>
      </c>
      <c r="AW2" s="28" t="s">
        <v>46</v>
      </c>
      <c r="AX2" s="28" t="s">
        <v>47</v>
      </c>
      <c r="AY2" s="28" t="s">
        <v>48</v>
      </c>
      <c r="AZ2" s="58" t="s">
        <v>49</v>
      </c>
      <c r="BA2" s="28" t="s">
        <v>50</v>
      </c>
      <c r="BB2" s="28" t="s">
        <v>51</v>
      </c>
      <c r="BC2" s="28" t="s">
        <v>52</v>
      </c>
      <c r="BD2" s="28" t="s">
        <v>53</v>
      </c>
      <c r="BE2" s="28" t="s">
        <v>54</v>
      </c>
      <c r="BF2" s="28" t="s">
        <v>55</v>
      </c>
      <c r="BG2" s="28" t="s">
        <v>56</v>
      </c>
      <c r="BH2" s="28" t="s">
        <v>57</v>
      </c>
      <c r="BI2" s="28" t="s">
        <v>58</v>
      </c>
      <c r="BJ2" s="28" t="s">
        <v>59</v>
      </c>
      <c r="BK2" s="28" t="s">
        <v>60</v>
      </c>
      <c r="BL2" s="28" t="s">
        <v>61</v>
      </c>
      <c r="BM2" s="28" t="s">
        <v>62</v>
      </c>
      <c r="BN2" s="28" t="s">
        <v>63</v>
      </c>
      <c r="BO2" s="28" t="s">
        <v>121</v>
      </c>
      <c r="BP2" s="28" t="s">
        <v>64</v>
      </c>
      <c r="BQ2" s="28" t="s">
        <v>65</v>
      </c>
      <c r="BR2" s="28" t="s">
        <v>66</v>
      </c>
      <c r="BS2" s="28" t="s">
        <v>67</v>
      </c>
      <c r="BT2" s="28" t="s">
        <v>68</v>
      </c>
      <c r="BU2" s="28" t="s">
        <v>69</v>
      </c>
      <c r="BV2" s="28" t="s">
        <v>70</v>
      </c>
      <c r="BW2" s="28" t="s">
        <v>71</v>
      </c>
      <c r="BX2" s="28" t="s">
        <v>72</v>
      </c>
      <c r="BY2" s="28" t="s">
        <v>73</v>
      </c>
      <c r="BZ2" s="28" t="s">
        <v>74</v>
      </c>
      <c r="CA2" s="28" t="s">
        <v>75</v>
      </c>
      <c r="CB2" s="28" t="s">
        <v>76</v>
      </c>
      <c r="CC2" s="28" t="s">
        <v>77</v>
      </c>
      <c r="CD2" s="28" t="s">
        <v>78</v>
      </c>
      <c r="CE2" s="28" t="s">
        <v>79</v>
      </c>
      <c r="CF2" s="28" t="s">
        <v>80</v>
      </c>
      <c r="CG2" s="28" t="s">
        <v>81</v>
      </c>
      <c r="CH2" s="28" t="s">
        <v>82</v>
      </c>
      <c r="CI2" s="28" t="s">
        <v>83</v>
      </c>
      <c r="CJ2" s="28" t="s">
        <v>84</v>
      </c>
      <c r="CK2" s="28" t="s">
        <v>85</v>
      </c>
      <c r="CL2" s="28" t="s">
        <v>86</v>
      </c>
      <c r="CM2" s="28" t="s">
        <v>87</v>
      </c>
      <c r="CN2" s="28" t="s">
        <v>88</v>
      </c>
      <c r="CO2" s="28" t="s">
        <v>89</v>
      </c>
      <c r="CP2" s="59" t="s">
        <v>90</v>
      </c>
      <c r="CQ2" s="28" t="s">
        <v>91</v>
      </c>
      <c r="CR2" s="28" t="s">
        <v>92</v>
      </c>
      <c r="CS2" s="28" t="s">
        <v>93</v>
      </c>
      <c r="CT2" s="28" t="s">
        <v>94</v>
      </c>
      <c r="CU2" s="28" t="s">
        <v>95</v>
      </c>
      <c r="CV2" s="28" t="s">
        <v>96</v>
      </c>
      <c r="CW2" s="28" t="s">
        <v>97</v>
      </c>
      <c r="CX2" s="28" t="s">
        <v>98</v>
      </c>
    </row>
    <row r="3" spans="1:102" ht="15.75" thickBot="1" x14ac:dyDescent="0.3">
      <c r="A3" s="115" t="s">
        <v>114</v>
      </c>
      <c r="B3" s="115"/>
      <c r="C3" s="32">
        <v>6.7500000000000004E-2</v>
      </c>
      <c r="D3" s="32">
        <v>7.0000000000000007E-2</v>
      </c>
      <c r="E3" s="32">
        <v>6.7500000000000004E-2</v>
      </c>
      <c r="F3" s="32">
        <v>7.0000000000000007E-2</v>
      </c>
      <c r="G3" s="32">
        <v>7.0000000000000007E-2</v>
      </c>
      <c r="H3" s="32">
        <v>6.7500000000000004E-2</v>
      </c>
      <c r="I3" s="32">
        <v>6.7500000000000004E-2</v>
      </c>
      <c r="J3" s="32">
        <v>6.7500000000000004E-2</v>
      </c>
      <c r="K3" s="32">
        <v>6.7500000000000004E-2</v>
      </c>
      <c r="L3" s="32">
        <v>6.7500000000000004E-2</v>
      </c>
      <c r="M3" s="32">
        <v>7.0000000000000007E-2</v>
      </c>
      <c r="N3" s="32">
        <v>6.7500000000000004E-2</v>
      </c>
      <c r="O3" s="32">
        <v>7.0000000000000007E-2</v>
      </c>
      <c r="P3" s="32">
        <v>6.7500000000000004E-2</v>
      </c>
      <c r="Q3" s="32">
        <v>6.7500000000000004E-2</v>
      </c>
      <c r="R3" s="32">
        <v>6.7500000000000004E-2</v>
      </c>
      <c r="S3" s="32">
        <v>6.7500000000000004E-2</v>
      </c>
      <c r="T3" s="32">
        <v>7.0000000000000007E-2</v>
      </c>
      <c r="U3" s="32">
        <v>6.7500000000000004E-2</v>
      </c>
      <c r="V3" s="32">
        <v>7.0000000000000007E-2</v>
      </c>
      <c r="W3" s="32">
        <v>6.7500000000000004E-2</v>
      </c>
      <c r="X3" s="32">
        <v>6.7500000000000004E-2</v>
      </c>
      <c r="Y3" s="32">
        <v>6.7500000000000004E-2</v>
      </c>
      <c r="Z3" s="32">
        <v>6.7500000000000004E-2</v>
      </c>
      <c r="AA3" s="32">
        <v>6.7500000000000004E-2</v>
      </c>
      <c r="AB3" s="32">
        <v>7.0000000000000007E-2</v>
      </c>
      <c r="AC3" s="32">
        <v>6.7500000000000004E-2</v>
      </c>
      <c r="AD3" s="32">
        <v>6.7500000000000004E-2</v>
      </c>
      <c r="AE3" s="32">
        <v>7.0000000000000007E-2</v>
      </c>
      <c r="AF3" s="32">
        <v>6.7500000000000004E-2</v>
      </c>
      <c r="AG3" s="32">
        <v>7.0000000000000007E-2</v>
      </c>
      <c r="AH3" s="32">
        <v>7.4999999999999997E-2</v>
      </c>
      <c r="AI3" s="32">
        <v>7.0000000000000007E-2</v>
      </c>
      <c r="AJ3" s="32">
        <v>6.7500000000000004E-2</v>
      </c>
      <c r="AK3" s="32">
        <v>6.7500000000000004E-2</v>
      </c>
      <c r="AL3" s="32">
        <v>6.7500000000000004E-2</v>
      </c>
      <c r="AM3" s="32">
        <v>6.7500000000000004E-2</v>
      </c>
      <c r="AN3" s="32">
        <v>6.7500000000000004E-2</v>
      </c>
      <c r="AO3" s="32">
        <v>6.7500000000000004E-2</v>
      </c>
      <c r="AP3" s="32">
        <v>7.0000000000000007E-2</v>
      </c>
      <c r="AQ3" s="32">
        <v>6.7500000000000004E-2</v>
      </c>
      <c r="AR3" s="32">
        <v>7.0000000000000007E-2</v>
      </c>
      <c r="AS3" s="32">
        <v>7.0000000000000007E-2</v>
      </c>
      <c r="AT3" s="32">
        <v>7.0000000000000007E-2</v>
      </c>
      <c r="AU3" s="32">
        <v>6.7500000000000004E-2</v>
      </c>
      <c r="AV3" s="32">
        <v>7.0000000000000007E-2</v>
      </c>
      <c r="AW3" s="32">
        <v>6.7500000000000004E-2</v>
      </c>
      <c r="AX3" s="32">
        <v>6.7500000000000004E-2</v>
      </c>
      <c r="AY3" s="32">
        <v>6.7500000000000004E-2</v>
      </c>
      <c r="AZ3" s="32">
        <v>6.7500000000000004E-2</v>
      </c>
      <c r="BA3" s="32">
        <v>6.7500000000000004E-2</v>
      </c>
      <c r="BB3" s="32">
        <v>6.7500000000000004E-2</v>
      </c>
      <c r="BC3" s="32">
        <v>7.0000000000000007E-2</v>
      </c>
      <c r="BD3" s="32">
        <v>7.0000000000000007E-2</v>
      </c>
      <c r="BE3" s="32">
        <v>6.7500000000000004E-2</v>
      </c>
      <c r="BF3" s="32">
        <v>6.7500000000000004E-2</v>
      </c>
      <c r="BG3" s="32">
        <v>6.7500000000000004E-2</v>
      </c>
      <c r="BH3" s="32">
        <v>7.0000000000000007E-2</v>
      </c>
      <c r="BI3" s="32">
        <v>6.7500000000000004E-2</v>
      </c>
      <c r="BJ3" s="32">
        <v>7.2499999999999995E-2</v>
      </c>
      <c r="BK3" s="32">
        <v>6.7500000000000004E-2</v>
      </c>
      <c r="BL3" s="32">
        <v>7.0000000000000007E-2</v>
      </c>
      <c r="BM3" s="32">
        <v>6.7500000000000004E-2</v>
      </c>
      <c r="BN3" s="32">
        <v>6.7500000000000004E-2</v>
      </c>
      <c r="BO3" s="32">
        <v>7.0000000000000007E-2</v>
      </c>
      <c r="BP3" s="32">
        <v>6.7500000000000004E-2</v>
      </c>
      <c r="BQ3" s="32">
        <v>7.0000000000000007E-2</v>
      </c>
      <c r="BR3" s="32">
        <v>7.4999999999999997E-2</v>
      </c>
      <c r="BS3" s="32">
        <v>6.7500000000000004E-2</v>
      </c>
      <c r="BT3" s="32">
        <v>6.7500000000000004E-2</v>
      </c>
      <c r="BU3" s="32">
        <v>6.7500000000000004E-2</v>
      </c>
      <c r="BV3" s="32">
        <v>6.7500000000000004E-2</v>
      </c>
      <c r="BW3" s="32">
        <v>6.7500000000000004E-2</v>
      </c>
      <c r="BX3" s="32">
        <v>7.0000000000000007E-2</v>
      </c>
      <c r="BY3" s="32">
        <v>6.7500000000000004E-2</v>
      </c>
      <c r="BZ3" s="32">
        <v>7.0000000000000007E-2</v>
      </c>
      <c r="CA3" s="32">
        <v>6.7500000000000004E-2</v>
      </c>
      <c r="CB3" s="32">
        <v>7.0000000000000007E-2</v>
      </c>
      <c r="CC3" s="32">
        <v>6.7500000000000004E-2</v>
      </c>
      <c r="CD3" s="32">
        <v>7.0000000000000007E-2</v>
      </c>
      <c r="CE3" s="32">
        <v>6.7500000000000004E-2</v>
      </c>
      <c r="CF3" s="32">
        <v>7.0000000000000007E-2</v>
      </c>
      <c r="CG3" s="32">
        <v>6.7500000000000004E-2</v>
      </c>
      <c r="CH3" s="32">
        <v>7.0000000000000007E-2</v>
      </c>
      <c r="CI3" s="32">
        <v>6.7500000000000004E-2</v>
      </c>
      <c r="CJ3" s="32">
        <v>7.0000000000000007E-2</v>
      </c>
      <c r="CK3" s="32">
        <v>6.7500000000000004E-2</v>
      </c>
      <c r="CL3" s="32">
        <v>6.7500000000000004E-2</v>
      </c>
      <c r="CM3" s="32">
        <v>6.7500000000000004E-2</v>
      </c>
      <c r="CN3" s="32">
        <v>6.7500000000000004E-2</v>
      </c>
      <c r="CO3" s="32">
        <v>6.7500000000000004E-2</v>
      </c>
      <c r="CP3" s="32">
        <v>7.2499999999999995E-2</v>
      </c>
      <c r="CQ3" s="32">
        <v>7.0000000000000007E-2</v>
      </c>
      <c r="CR3" s="32">
        <v>6.7500000000000004E-2</v>
      </c>
      <c r="CS3" s="32">
        <v>6.7500000000000004E-2</v>
      </c>
      <c r="CT3" s="32">
        <v>6.7500000000000004E-2</v>
      </c>
      <c r="CU3" s="32">
        <v>7.0000000000000007E-2</v>
      </c>
      <c r="CV3" s="32">
        <v>6.7500000000000004E-2</v>
      </c>
      <c r="CW3" s="32">
        <v>6.7500000000000004E-2</v>
      </c>
      <c r="CX3" s="32">
        <v>6.7500000000000004E-2</v>
      </c>
    </row>
    <row r="4" spans="1:102" ht="15.75" x14ac:dyDescent="0.25">
      <c r="A4" s="112" t="s">
        <v>155</v>
      </c>
      <c r="B4" s="113"/>
      <c r="C4" s="11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</row>
    <row r="5" spans="1:102" x14ac:dyDescent="0.25">
      <c r="A5" s="110" t="s">
        <v>138</v>
      </c>
      <c r="B5" s="120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</row>
    <row r="6" spans="1:102" x14ac:dyDescent="0.25">
      <c r="A6" s="118" t="s">
        <v>119</v>
      </c>
      <c r="B6" s="12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</row>
    <row r="7" spans="1:102" x14ac:dyDescent="0.25">
      <c r="A7" s="118" t="s">
        <v>120</v>
      </c>
      <c r="B7" s="12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</row>
    <row r="8" spans="1:102" x14ac:dyDescent="0.25">
      <c r="A8" s="118" t="s">
        <v>122</v>
      </c>
      <c r="B8" s="12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</row>
    <row r="9" spans="1:102" x14ac:dyDescent="0.25">
      <c r="A9" s="117"/>
      <c r="B9" s="12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</row>
    <row r="10" spans="1:102" x14ac:dyDescent="0.25">
      <c r="A10" s="111" t="s">
        <v>152</v>
      </c>
      <c r="B10" s="123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</row>
    <row r="11" spans="1:102" ht="15.75" thickBot="1" x14ac:dyDescent="0.3">
      <c r="A11" s="130" t="s">
        <v>99</v>
      </c>
      <c r="B11" s="131"/>
      <c r="C11" s="11">
        <f t="shared" ref="C11:AH11" si="0">SUM(C5:C10)</f>
        <v>0</v>
      </c>
      <c r="D11" s="11">
        <f t="shared" si="0"/>
        <v>0</v>
      </c>
      <c r="E11" s="11">
        <f t="shared" si="0"/>
        <v>0</v>
      </c>
      <c r="F11" s="11">
        <f t="shared" si="0"/>
        <v>0</v>
      </c>
      <c r="G11" s="11">
        <f t="shared" si="0"/>
        <v>0</v>
      </c>
      <c r="H11" s="11">
        <f t="shared" si="0"/>
        <v>0</v>
      </c>
      <c r="I11" s="11">
        <f t="shared" si="0"/>
        <v>0</v>
      </c>
      <c r="J11" s="11">
        <f t="shared" si="0"/>
        <v>0</v>
      </c>
      <c r="K11" s="11">
        <f t="shared" si="0"/>
        <v>0</v>
      </c>
      <c r="L11" s="11">
        <f t="shared" si="0"/>
        <v>0</v>
      </c>
      <c r="M11" s="11">
        <f t="shared" si="0"/>
        <v>0</v>
      </c>
      <c r="N11" s="11">
        <f t="shared" si="0"/>
        <v>0</v>
      </c>
      <c r="O11" s="11">
        <f t="shared" si="0"/>
        <v>0</v>
      </c>
      <c r="P11" s="11">
        <f t="shared" si="0"/>
        <v>0</v>
      </c>
      <c r="Q11" s="11">
        <f t="shared" si="0"/>
        <v>0</v>
      </c>
      <c r="R11" s="11">
        <f t="shared" si="0"/>
        <v>0</v>
      </c>
      <c r="S11" s="11">
        <f t="shared" si="0"/>
        <v>0</v>
      </c>
      <c r="T11" s="11">
        <f t="shared" si="0"/>
        <v>0</v>
      </c>
      <c r="U11" s="11">
        <f t="shared" si="0"/>
        <v>0</v>
      </c>
      <c r="V11" s="11">
        <f t="shared" si="0"/>
        <v>0</v>
      </c>
      <c r="W11" s="11">
        <f t="shared" si="0"/>
        <v>0</v>
      </c>
      <c r="X11" s="11">
        <f t="shared" si="0"/>
        <v>0</v>
      </c>
      <c r="Y11" s="11">
        <f t="shared" si="0"/>
        <v>0</v>
      </c>
      <c r="Z11" s="11">
        <f t="shared" si="0"/>
        <v>0</v>
      </c>
      <c r="AA11" s="11">
        <f t="shared" si="0"/>
        <v>0</v>
      </c>
      <c r="AB11" s="11">
        <f t="shared" si="0"/>
        <v>0</v>
      </c>
      <c r="AC11" s="11">
        <f t="shared" si="0"/>
        <v>0</v>
      </c>
      <c r="AD11" s="11">
        <f t="shared" si="0"/>
        <v>0</v>
      </c>
      <c r="AE11" s="11">
        <f t="shared" si="0"/>
        <v>0</v>
      </c>
      <c r="AF11" s="11">
        <f t="shared" si="0"/>
        <v>0</v>
      </c>
      <c r="AG11" s="11">
        <f t="shared" si="0"/>
        <v>0</v>
      </c>
      <c r="AH11" s="11">
        <f t="shared" si="0"/>
        <v>0</v>
      </c>
      <c r="AI11" s="11">
        <f t="shared" ref="AI11:BN11" si="1">SUM(AI5:AI10)</f>
        <v>0</v>
      </c>
      <c r="AJ11" s="11">
        <f t="shared" si="1"/>
        <v>0</v>
      </c>
      <c r="AK11" s="11">
        <f t="shared" si="1"/>
        <v>0</v>
      </c>
      <c r="AL11" s="11">
        <f t="shared" si="1"/>
        <v>0</v>
      </c>
      <c r="AM11" s="11">
        <f t="shared" si="1"/>
        <v>0</v>
      </c>
      <c r="AN11" s="11">
        <f t="shared" si="1"/>
        <v>0</v>
      </c>
      <c r="AO11" s="11">
        <f t="shared" si="1"/>
        <v>0</v>
      </c>
      <c r="AP11" s="11">
        <f t="shared" si="1"/>
        <v>0</v>
      </c>
      <c r="AQ11" s="11">
        <f t="shared" si="1"/>
        <v>0</v>
      </c>
      <c r="AR11" s="11">
        <f t="shared" si="1"/>
        <v>0</v>
      </c>
      <c r="AS11" s="11">
        <f t="shared" si="1"/>
        <v>0</v>
      </c>
      <c r="AT11" s="11">
        <f t="shared" si="1"/>
        <v>0</v>
      </c>
      <c r="AU11" s="11">
        <f t="shared" si="1"/>
        <v>0</v>
      </c>
      <c r="AV11" s="11">
        <f t="shared" si="1"/>
        <v>0</v>
      </c>
      <c r="AW11" s="11">
        <f t="shared" si="1"/>
        <v>0</v>
      </c>
      <c r="AX11" s="11">
        <f t="shared" si="1"/>
        <v>0</v>
      </c>
      <c r="AY11" s="11">
        <f t="shared" si="1"/>
        <v>0</v>
      </c>
      <c r="AZ11" s="11">
        <f t="shared" si="1"/>
        <v>0</v>
      </c>
      <c r="BA11" s="11">
        <f t="shared" si="1"/>
        <v>0</v>
      </c>
      <c r="BB11" s="11">
        <f t="shared" si="1"/>
        <v>0</v>
      </c>
      <c r="BC11" s="11">
        <f t="shared" si="1"/>
        <v>0</v>
      </c>
      <c r="BD11" s="11">
        <f t="shared" si="1"/>
        <v>0</v>
      </c>
      <c r="BE11" s="11">
        <f t="shared" si="1"/>
        <v>0</v>
      </c>
      <c r="BF11" s="11">
        <f t="shared" si="1"/>
        <v>0</v>
      </c>
      <c r="BG11" s="11">
        <f t="shared" si="1"/>
        <v>0</v>
      </c>
      <c r="BH11" s="11">
        <f t="shared" si="1"/>
        <v>0</v>
      </c>
      <c r="BI11" s="11">
        <f t="shared" si="1"/>
        <v>0</v>
      </c>
      <c r="BJ11" s="11">
        <f t="shared" si="1"/>
        <v>0</v>
      </c>
      <c r="BK11" s="11">
        <f t="shared" si="1"/>
        <v>0</v>
      </c>
      <c r="BL11" s="11">
        <f t="shared" si="1"/>
        <v>0</v>
      </c>
      <c r="BM11" s="11">
        <f t="shared" si="1"/>
        <v>0</v>
      </c>
      <c r="BN11" s="11">
        <f t="shared" si="1"/>
        <v>0</v>
      </c>
      <c r="BO11" s="11">
        <f t="shared" ref="BO11:CT11" si="2">SUM(BO5:BO10)</f>
        <v>0</v>
      </c>
      <c r="BP11" s="11">
        <f t="shared" si="2"/>
        <v>0</v>
      </c>
      <c r="BQ11" s="11">
        <f t="shared" si="2"/>
        <v>0</v>
      </c>
      <c r="BR11" s="11">
        <f t="shared" si="2"/>
        <v>0</v>
      </c>
      <c r="BS11" s="11">
        <f t="shared" si="2"/>
        <v>0</v>
      </c>
      <c r="BT11" s="11">
        <f t="shared" si="2"/>
        <v>0</v>
      </c>
      <c r="BU11" s="11">
        <f t="shared" si="2"/>
        <v>0</v>
      </c>
      <c r="BV11" s="11">
        <f t="shared" si="2"/>
        <v>0</v>
      </c>
      <c r="BW11" s="11">
        <f t="shared" si="2"/>
        <v>0</v>
      </c>
      <c r="BX11" s="11">
        <f t="shared" si="2"/>
        <v>0</v>
      </c>
      <c r="BY11" s="11">
        <f t="shared" si="2"/>
        <v>0</v>
      </c>
      <c r="BZ11" s="11">
        <f t="shared" si="2"/>
        <v>0</v>
      </c>
      <c r="CA11" s="11">
        <f t="shared" si="2"/>
        <v>0</v>
      </c>
      <c r="CB11" s="11">
        <f t="shared" si="2"/>
        <v>0</v>
      </c>
      <c r="CC11" s="11">
        <f t="shared" si="2"/>
        <v>0</v>
      </c>
      <c r="CD11" s="11">
        <f t="shared" si="2"/>
        <v>0</v>
      </c>
      <c r="CE11" s="11">
        <f t="shared" si="2"/>
        <v>0</v>
      </c>
      <c r="CF11" s="11">
        <f t="shared" si="2"/>
        <v>0</v>
      </c>
      <c r="CG11" s="11">
        <f t="shared" si="2"/>
        <v>0</v>
      </c>
      <c r="CH11" s="11">
        <f t="shared" si="2"/>
        <v>0</v>
      </c>
      <c r="CI11" s="11">
        <f t="shared" si="2"/>
        <v>0</v>
      </c>
      <c r="CJ11" s="11">
        <f t="shared" si="2"/>
        <v>0</v>
      </c>
      <c r="CK11" s="11">
        <f t="shared" si="2"/>
        <v>0</v>
      </c>
      <c r="CL11" s="11">
        <f t="shared" si="2"/>
        <v>0</v>
      </c>
      <c r="CM11" s="11">
        <f t="shared" si="2"/>
        <v>0</v>
      </c>
      <c r="CN11" s="11">
        <f t="shared" si="2"/>
        <v>0</v>
      </c>
      <c r="CO11" s="11">
        <f t="shared" si="2"/>
        <v>0</v>
      </c>
      <c r="CP11" s="11">
        <f t="shared" si="2"/>
        <v>0</v>
      </c>
      <c r="CQ11" s="11">
        <f t="shared" si="2"/>
        <v>0</v>
      </c>
      <c r="CR11" s="11">
        <f t="shared" si="2"/>
        <v>0</v>
      </c>
      <c r="CS11" s="11">
        <f t="shared" si="2"/>
        <v>0</v>
      </c>
      <c r="CT11" s="11">
        <f t="shared" si="2"/>
        <v>0</v>
      </c>
      <c r="CU11" s="11">
        <f t="shared" ref="CU11:CX11" si="3">SUM(CU5:CU10)</f>
        <v>0</v>
      </c>
      <c r="CV11" s="11">
        <f t="shared" si="3"/>
        <v>0</v>
      </c>
      <c r="CW11" s="11">
        <f t="shared" si="3"/>
        <v>0</v>
      </c>
      <c r="CX11" s="11">
        <f t="shared" si="3"/>
        <v>0</v>
      </c>
    </row>
    <row r="12" spans="1:102" x14ac:dyDescent="0.25">
      <c r="A12" s="132" t="s">
        <v>144</v>
      </c>
      <c r="B12" s="133"/>
      <c r="C12" s="12">
        <f t="shared" ref="C12:AH12" si="4">ROUND(C11/C3,2)</f>
        <v>0</v>
      </c>
      <c r="D12" s="12">
        <f t="shared" si="4"/>
        <v>0</v>
      </c>
      <c r="E12" s="12">
        <f t="shared" si="4"/>
        <v>0</v>
      </c>
      <c r="F12" s="12">
        <f t="shared" si="4"/>
        <v>0</v>
      </c>
      <c r="G12" s="12">
        <f t="shared" si="4"/>
        <v>0</v>
      </c>
      <c r="H12" s="12">
        <f t="shared" si="4"/>
        <v>0</v>
      </c>
      <c r="I12" s="12">
        <f t="shared" si="4"/>
        <v>0</v>
      </c>
      <c r="J12" s="12">
        <f t="shared" si="4"/>
        <v>0</v>
      </c>
      <c r="K12" s="12">
        <f t="shared" si="4"/>
        <v>0</v>
      </c>
      <c r="L12" s="12">
        <f t="shared" si="4"/>
        <v>0</v>
      </c>
      <c r="M12" s="12">
        <f t="shared" si="4"/>
        <v>0</v>
      </c>
      <c r="N12" s="12">
        <f t="shared" si="4"/>
        <v>0</v>
      </c>
      <c r="O12" s="12">
        <f t="shared" si="4"/>
        <v>0</v>
      </c>
      <c r="P12" s="12">
        <f t="shared" si="4"/>
        <v>0</v>
      </c>
      <c r="Q12" s="12">
        <f t="shared" si="4"/>
        <v>0</v>
      </c>
      <c r="R12" s="12">
        <f t="shared" si="4"/>
        <v>0</v>
      </c>
      <c r="S12" s="12">
        <f t="shared" si="4"/>
        <v>0</v>
      </c>
      <c r="T12" s="12">
        <f t="shared" si="4"/>
        <v>0</v>
      </c>
      <c r="U12" s="12">
        <f t="shared" si="4"/>
        <v>0</v>
      </c>
      <c r="V12" s="12">
        <f t="shared" si="4"/>
        <v>0</v>
      </c>
      <c r="W12" s="12">
        <f t="shared" si="4"/>
        <v>0</v>
      </c>
      <c r="X12" s="12">
        <f t="shared" si="4"/>
        <v>0</v>
      </c>
      <c r="Y12" s="12">
        <f t="shared" si="4"/>
        <v>0</v>
      </c>
      <c r="Z12" s="12">
        <f t="shared" si="4"/>
        <v>0</v>
      </c>
      <c r="AA12" s="12">
        <f t="shared" si="4"/>
        <v>0</v>
      </c>
      <c r="AB12" s="12">
        <f t="shared" si="4"/>
        <v>0</v>
      </c>
      <c r="AC12" s="12">
        <f t="shared" si="4"/>
        <v>0</v>
      </c>
      <c r="AD12" s="12">
        <f t="shared" si="4"/>
        <v>0</v>
      </c>
      <c r="AE12" s="12">
        <f t="shared" si="4"/>
        <v>0</v>
      </c>
      <c r="AF12" s="12">
        <f t="shared" si="4"/>
        <v>0</v>
      </c>
      <c r="AG12" s="12">
        <f t="shared" si="4"/>
        <v>0</v>
      </c>
      <c r="AH12" s="12">
        <f t="shared" si="4"/>
        <v>0</v>
      </c>
      <c r="AI12" s="12">
        <f t="shared" ref="AI12:BN12" si="5">ROUND(AI11/AI3,2)</f>
        <v>0</v>
      </c>
      <c r="AJ12" s="12">
        <f t="shared" si="5"/>
        <v>0</v>
      </c>
      <c r="AK12" s="12">
        <f t="shared" si="5"/>
        <v>0</v>
      </c>
      <c r="AL12" s="12">
        <f t="shared" si="5"/>
        <v>0</v>
      </c>
      <c r="AM12" s="12">
        <f t="shared" si="5"/>
        <v>0</v>
      </c>
      <c r="AN12" s="12">
        <f t="shared" si="5"/>
        <v>0</v>
      </c>
      <c r="AO12" s="12">
        <f t="shared" si="5"/>
        <v>0</v>
      </c>
      <c r="AP12" s="12">
        <f t="shared" si="5"/>
        <v>0</v>
      </c>
      <c r="AQ12" s="12">
        <f t="shared" si="5"/>
        <v>0</v>
      </c>
      <c r="AR12" s="12">
        <f t="shared" si="5"/>
        <v>0</v>
      </c>
      <c r="AS12" s="12">
        <f t="shared" si="5"/>
        <v>0</v>
      </c>
      <c r="AT12" s="12">
        <f t="shared" si="5"/>
        <v>0</v>
      </c>
      <c r="AU12" s="12">
        <f t="shared" si="5"/>
        <v>0</v>
      </c>
      <c r="AV12" s="12">
        <f t="shared" si="5"/>
        <v>0</v>
      </c>
      <c r="AW12" s="12">
        <f t="shared" si="5"/>
        <v>0</v>
      </c>
      <c r="AX12" s="12">
        <f t="shared" si="5"/>
        <v>0</v>
      </c>
      <c r="AY12" s="12">
        <f t="shared" si="5"/>
        <v>0</v>
      </c>
      <c r="AZ12" s="12">
        <f t="shared" si="5"/>
        <v>0</v>
      </c>
      <c r="BA12" s="12">
        <f t="shared" si="5"/>
        <v>0</v>
      </c>
      <c r="BB12" s="12">
        <f t="shared" si="5"/>
        <v>0</v>
      </c>
      <c r="BC12" s="12">
        <f t="shared" si="5"/>
        <v>0</v>
      </c>
      <c r="BD12" s="12">
        <f t="shared" si="5"/>
        <v>0</v>
      </c>
      <c r="BE12" s="12">
        <f t="shared" si="5"/>
        <v>0</v>
      </c>
      <c r="BF12" s="12">
        <f t="shared" si="5"/>
        <v>0</v>
      </c>
      <c r="BG12" s="12">
        <f t="shared" si="5"/>
        <v>0</v>
      </c>
      <c r="BH12" s="12">
        <f t="shared" si="5"/>
        <v>0</v>
      </c>
      <c r="BI12" s="12">
        <f t="shared" si="5"/>
        <v>0</v>
      </c>
      <c r="BJ12" s="12">
        <f t="shared" si="5"/>
        <v>0</v>
      </c>
      <c r="BK12" s="12">
        <f t="shared" si="5"/>
        <v>0</v>
      </c>
      <c r="BL12" s="12">
        <f t="shared" si="5"/>
        <v>0</v>
      </c>
      <c r="BM12" s="12">
        <f t="shared" si="5"/>
        <v>0</v>
      </c>
      <c r="BN12" s="12">
        <f t="shared" si="5"/>
        <v>0</v>
      </c>
      <c r="BO12" s="12">
        <f t="shared" ref="BO12:CT12" si="6">ROUND(BO11/BO3,2)</f>
        <v>0</v>
      </c>
      <c r="BP12" s="12">
        <f t="shared" si="6"/>
        <v>0</v>
      </c>
      <c r="BQ12" s="12">
        <f t="shared" si="6"/>
        <v>0</v>
      </c>
      <c r="BR12" s="12">
        <f t="shared" si="6"/>
        <v>0</v>
      </c>
      <c r="BS12" s="12">
        <f t="shared" si="6"/>
        <v>0</v>
      </c>
      <c r="BT12" s="12">
        <f t="shared" si="6"/>
        <v>0</v>
      </c>
      <c r="BU12" s="12">
        <f t="shared" si="6"/>
        <v>0</v>
      </c>
      <c r="BV12" s="12">
        <f t="shared" si="6"/>
        <v>0</v>
      </c>
      <c r="BW12" s="12">
        <f t="shared" si="6"/>
        <v>0</v>
      </c>
      <c r="BX12" s="12">
        <f t="shared" si="6"/>
        <v>0</v>
      </c>
      <c r="BY12" s="12">
        <f t="shared" si="6"/>
        <v>0</v>
      </c>
      <c r="BZ12" s="12">
        <f t="shared" si="6"/>
        <v>0</v>
      </c>
      <c r="CA12" s="12">
        <f t="shared" si="6"/>
        <v>0</v>
      </c>
      <c r="CB12" s="12">
        <f t="shared" si="6"/>
        <v>0</v>
      </c>
      <c r="CC12" s="12">
        <f t="shared" si="6"/>
        <v>0</v>
      </c>
      <c r="CD12" s="12">
        <f t="shared" si="6"/>
        <v>0</v>
      </c>
      <c r="CE12" s="12">
        <f t="shared" si="6"/>
        <v>0</v>
      </c>
      <c r="CF12" s="12">
        <f t="shared" si="6"/>
        <v>0</v>
      </c>
      <c r="CG12" s="12">
        <f t="shared" si="6"/>
        <v>0</v>
      </c>
      <c r="CH12" s="12">
        <f t="shared" si="6"/>
        <v>0</v>
      </c>
      <c r="CI12" s="12">
        <f t="shared" si="6"/>
        <v>0</v>
      </c>
      <c r="CJ12" s="12">
        <f t="shared" si="6"/>
        <v>0</v>
      </c>
      <c r="CK12" s="12">
        <f t="shared" si="6"/>
        <v>0</v>
      </c>
      <c r="CL12" s="12">
        <f t="shared" si="6"/>
        <v>0</v>
      </c>
      <c r="CM12" s="12">
        <f t="shared" si="6"/>
        <v>0</v>
      </c>
      <c r="CN12" s="12">
        <f t="shared" si="6"/>
        <v>0</v>
      </c>
      <c r="CO12" s="12">
        <f t="shared" si="6"/>
        <v>0</v>
      </c>
      <c r="CP12" s="12">
        <f t="shared" si="6"/>
        <v>0</v>
      </c>
      <c r="CQ12" s="12">
        <f t="shared" si="6"/>
        <v>0</v>
      </c>
      <c r="CR12" s="12">
        <f t="shared" si="6"/>
        <v>0</v>
      </c>
      <c r="CS12" s="12">
        <f t="shared" si="6"/>
        <v>0</v>
      </c>
      <c r="CT12" s="12">
        <f t="shared" si="6"/>
        <v>0</v>
      </c>
      <c r="CU12" s="12">
        <f t="shared" ref="CU12:CX12" si="7">ROUND(CU11/CU3,2)</f>
        <v>0</v>
      </c>
      <c r="CV12" s="12">
        <f t="shared" si="7"/>
        <v>0</v>
      </c>
      <c r="CW12" s="12">
        <f t="shared" si="7"/>
        <v>0</v>
      </c>
      <c r="CX12" s="12">
        <f t="shared" si="7"/>
        <v>0</v>
      </c>
    </row>
    <row r="13" spans="1:102" x14ac:dyDescent="0.25">
      <c r="A13" s="134" t="s">
        <v>145</v>
      </c>
      <c r="B13" s="135"/>
      <c r="C13" s="13">
        <f t="shared" ref="C13:AH13" si="8">ROUND(C12*0.0475,2)</f>
        <v>0</v>
      </c>
      <c r="D13" s="13">
        <f t="shared" si="8"/>
        <v>0</v>
      </c>
      <c r="E13" s="13">
        <f t="shared" si="8"/>
        <v>0</v>
      </c>
      <c r="F13" s="13">
        <f t="shared" si="8"/>
        <v>0</v>
      </c>
      <c r="G13" s="13">
        <f t="shared" si="8"/>
        <v>0</v>
      </c>
      <c r="H13" s="13">
        <f t="shared" si="8"/>
        <v>0</v>
      </c>
      <c r="I13" s="13">
        <f t="shared" si="8"/>
        <v>0</v>
      </c>
      <c r="J13" s="13">
        <f t="shared" si="8"/>
        <v>0</v>
      </c>
      <c r="K13" s="13">
        <f t="shared" si="8"/>
        <v>0</v>
      </c>
      <c r="L13" s="13">
        <f t="shared" si="8"/>
        <v>0</v>
      </c>
      <c r="M13" s="13">
        <f t="shared" si="8"/>
        <v>0</v>
      </c>
      <c r="N13" s="13">
        <f t="shared" si="8"/>
        <v>0</v>
      </c>
      <c r="O13" s="13">
        <f t="shared" si="8"/>
        <v>0</v>
      </c>
      <c r="P13" s="13">
        <f t="shared" si="8"/>
        <v>0</v>
      </c>
      <c r="Q13" s="13">
        <f t="shared" si="8"/>
        <v>0</v>
      </c>
      <c r="R13" s="13">
        <f t="shared" si="8"/>
        <v>0</v>
      </c>
      <c r="S13" s="13">
        <f t="shared" si="8"/>
        <v>0</v>
      </c>
      <c r="T13" s="13">
        <f t="shared" si="8"/>
        <v>0</v>
      </c>
      <c r="U13" s="13">
        <f t="shared" si="8"/>
        <v>0</v>
      </c>
      <c r="V13" s="13">
        <f t="shared" si="8"/>
        <v>0</v>
      </c>
      <c r="W13" s="13">
        <f t="shared" si="8"/>
        <v>0</v>
      </c>
      <c r="X13" s="13">
        <f t="shared" si="8"/>
        <v>0</v>
      </c>
      <c r="Y13" s="13">
        <f t="shared" si="8"/>
        <v>0</v>
      </c>
      <c r="Z13" s="13">
        <f t="shared" si="8"/>
        <v>0</v>
      </c>
      <c r="AA13" s="13">
        <f t="shared" si="8"/>
        <v>0</v>
      </c>
      <c r="AB13" s="13">
        <f t="shared" si="8"/>
        <v>0</v>
      </c>
      <c r="AC13" s="13">
        <f t="shared" si="8"/>
        <v>0</v>
      </c>
      <c r="AD13" s="13">
        <f t="shared" si="8"/>
        <v>0</v>
      </c>
      <c r="AE13" s="13">
        <f t="shared" si="8"/>
        <v>0</v>
      </c>
      <c r="AF13" s="13">
        <f t="shared" si="8"/>
        <v>0</v>
      </c>
      <c r="AG13" s="13">
        <f t="shared" si="8"/>
        <v>0</v>
      </c>
      <c r="AH13" s="13">
        <f t="shared" si="8"/>
        <v>0</v>
      </c>
      <c r="AI13" s="13">
        <f t="shared" ref="AI13:BN13" si="9">ROUND(AI12*0.0475,2)</f>
        <v>0</v>
      </c>
      <c r="AJ13" s="13">
        <f t="shared" si="9"/>
        <v>0</v>
      </c>
      <c r="AK13" s="13">
        <f t="shared" si="9"/>
        <v>0</v>
      </c>
      <c r="AL13" s="13">
        <f t="shared" si="9"/>
        <v>0</v>
      </c>
      <c r="AM13" s="13">
        <f t="shared" si="9"/>
        <v>0</v>
      </c>
      <c r="AN13" s="13">
        <f t="shared" si="9"/>
        <v>0</v>
      </c>
      <c r="AO13" s="13">
        <f t="shared" si="9"/>
        <v>0</v>
      </c>
      <c r="AP13" s="13">
        <f t="shared" si="9"/>
        <v>0</v>
      </c>
      <c r="AQ13" s="13">
        <f t="shared" si="9"/>
        <v>0</v>
      </c>
      <c r="AR13" s="13">
        <f t="shared" si="9"/>
        <v>0</v>
      </c>
      <c r="AS13" s="13">
        <f t="shared" si="9"/>
        <v>0</v>
      </c>
      <c r="AT13" s="13">
        <f t="shared" si="9"/>
        <v>0</v>
      </c>
      <c r="AU13" s="13">
        <f t="shared" si="9"/>
        <v>0</v>
      </c>
      <c r="AV13" s="13">
        <f t="shared" si="9"/>
        <v>0</v>
      </c>
      <c r="AW13" s="13">
        <f t="shared" si="9"/>
        <v>0</v>
      </c>
      <c r="AX13" s="13">
        <f t="shared" si="9"/>
        <v>0</v>
      </c>
      <c r="AY13" s="13">
        <f t="shared" si="9"/>
        <v>0</v>
      </c>
      <c r="AZ13" s="13">
        <f t="shared" si="9"/>
        <v>0</v>
      </c>
      <c r="BA13" s="13">
        <f t="shared" si="9"/>
        <v>0</v>
      </c>
      <c r="BB13" s="13">
        <f t="shared" si="9"/>
        <v>0</v>
      </c>
      <c r="BC13" s="13">
        <f t="shared" si="9"/>
        <v>0</v>
      </c>
      <c r="BD13" s="13">
        <f t="shared" si="9"/>
        <v>0</v>
      </c>
      <c r="BE13" s="13">
        <f t="shared" si="9"/>
        <v>0</v>
      </c>
      <c r="BF13" s="13">
        <f t="shared" si="9"/>
        <v>0</v>
      </c>
      <c r="BG13" s="13">
        <f t="shared" si="9"/>
        <v>0</v>
      </c>
      <c r="BH13" s="13">
        <f t="shared" si="9"/>
        <v>0</v>
      </c>
      <c r="BI13" s="13">
        <f t="shared" si="9"/>
        <v>0</v>
      </c>
      <c r="BJ13" s="13">
        <f t="shared" si="9"/>
        <v>0</v>
      </c>
      <c r="BK13" s="13">
        <f t="shared" si="9"/>
        <v>0</v>
      </c>
      <c r="BL13" s="13">
        <f t="shared" si="9"/>
        <v>0</v>
      </c>
      <c r="BM13" s="13">
        <f t="shared" si="9"/>
        <v>0</v>
      </c>
      <c r="BN13" s="13">
        <f t="shared" si="9"/>
        <v>0</v>
      </c>
      <c r="BO13" s="13">
        <f t="shared" ref="BO13:CT13" si="10">ROUND(BO12*0.0475,2)</f>
        <v>0</v>
      </c>
      <c r="BP13" s="13">
        <f t="shared" si="10"/>
        <v>0</v>
      </c>
      <c r="BQ13" s="13">
        <f t="shared" si="10"/>
        <v>0</v>
      </c>
      <c r="BR13" s="13">
        <f t="shared" si="10"/>
        <v>0</v>
      </c>
      <c r="BS13" s="13">
        <f t="shared" si="10"/>
        <v>0</v>
      </c>
      <c r="BT13" s="13">
        <f t="shared" si="10"/>
        <v>0</v>
      </c>
      <c r="BU13" s="13">
        <f t="shared" si="10"/>
        <v>0</v>
      </c>
      <c r="BV13" s="13">
        <f t="shared" si="10"/>
        <v>0</v>
      </c>
      <c r="BW13" s="13">
        <f t="shared" si="10"/>
        <v>0</v>
      </c>
      <c r="BX13" s="13">
        <f t="shared" si="10"/>
        <v>0</v>
      </c>
      <c r="BY13" s="13">
        <f t="shared" si="10"/>
        <v>0</v>
      </c>
      <c r="BZ13" s="13">
        <f t="shared" si="10"/>
        <v>0</v>
      </c>
      <c r="CA13" s="13">
        <f t="shared" si="10"/>
        <v>0</v>
      </c>
      <c r="CB13" s="13">
        <f t="shared" si="10"/>
        <v>0</v>
      </c>
      <c r="CC13" s="13">
        <f t="shared" si="10"/>
        <v>0</v>
      </c>
      <c r="CD13" s="13">
        <f t="shared" si="10"/>
        <v>0</v>
      </c>
      <c r="CE13" s="13">
        <f t="shared" si="10"/>
        <v>0</v>
      </c>
      <c r="CF13" s="13">
        <f t="shared" si="10"/>
        <v>0</v>
      </c>
      <c r="CG13" s="13">
        <f t="shared" si="10"/>
        <v>0</v>
      </c>
      <c r="CH13" s="13">
        <f t="shared" si="10"/>
        <v>0</v>
      </c>
      <c r="CI13" s="13">
        <f t="shared" si="10"/>
        <v>0</v>
      </c>
      <c r="CJ13" s="13">
        <f t="shared" si="10"/>
        <v>0</v>
      </c>
      <c r="CK13" s="13">
        <f t="shared" si="10"/>
        <v>0</v>
      </c>
      <c r="CL13" s="13">
        <f t="shared" si="10"/>
        <v>0</v>
      </c>
      <c r="CM13" s="13">
        <f t="shared" si="10"/>
        <v>0</v>
      </c>
      <c r="CN13" s="13">
        <f t="shared" si="10"/>
        <v>0</v>
      </c>
      <c r="CO13" s="13">
        <f t="shared" si="10"/>
        <v>0</v>
      </c>
      <c r="CP13" s="13">
        <f t="shared" si="10"/>
        <v>0</v>
      </c>
      <c r="CQ13" s="13">
        <f t="shared" si="10"/>
        <v>0</v>
      </c>
      <c r="CR13" s="13">
        <f t="shared" si="10"/>
        <v>0</v>
      </c>
      <c r="CS13" s="13">
        <f t="shared" si="10"/>
        <v>0</v>
      </c>
      <c r="CT13" s="13">
        <f t="shared" si="10"/>
        <v>0</v>
      </c>
      <c r="CU13" s="13">
        <f t="shared" ref="CU13:CX13" si="11">ROUND(CU12*0.0475,2)</f>
        <v>0</v>
      </c>
      <c r="CV13" s="13">
        <f t="shared" si="11"/>
        <v>0</v>
      </c>
      <c r="CW13" s="13">
        <f t="shared" si="11"/>
        <v>0</v>
      </c>
      <c r="CX13" s="13">
        <f t="shared" si="11"/>
        <v>0</v>
      </c>
    </row>
    <row r="14" spans="1:102" x14ac:dyDescent="0.25">
      <c r="A14" s="136" t="s">
        <v>146</v>
      </c>
      <c r="B14" s="137"/>
      <c r="C14" s="27">
        <f t="shared" ref="C14:AG14" si="12">ROUND(C12*(C3-0.0475),2)</f>
        <v>0</v>
      </c>
      <c r="D14" s="27">
        <f t="shared" si="12"/>
        <v>0</v>
      </c>
      <c r="E14" s="27">
        <f t="shared" si="12"/>
        <v>0</v>
      </c>
      <c r="F14" s="27">
        <f t="shared" si="12"/>
        <v>0</v>
      </c>
      <c r="G14" s="27">
        <f t="shared" si="12"/>
        <v>0</v>
      </c>
      <c r="H14" s="27">
        <f t="shared" si="12"/>
        <v>0</v>
      </c>
      <c r="I14" s="27">
        <f t="shared" si="12"/>
        <v>0</v>
      </c>
      <c r="J14" s="27">
        <f t="shared" si="12"/>
        <v>0</v>
      </c>
      <c r="K14" s="27">
        <f t="shared" si="12"/>
        <v>0</v>
      </c>
      <c r="L14" s="27">
        <f t="shared" si="12"/>
        <v>0</v>
      </c>
      <c r="M14" s="27">
        <f t="shared" si="12"/>
        <v>0</v>
      </c>
      <c r="N14" s="27">
        <f t="shared" si="12"/>
        <v>0</v>
      </c>
      <c r="O14" s="27">
        <f t="shared" si="12"/>
        <v>0</v>
      </c>
      <c r="P14" s="27">
        <f t="shared" si="12"/>
        <v>0</v>
      </c>
      <c r="Q14" s="27">
        <f t="shared" si="12"/>
        <v>0</v>
      </c>
      <c r="R14" s="27">
        <f t="shared" si="12"/>
        <v>0</v>
      </c>
      <c r="S14" s="27">
        <f t="shared" si="12"/>
        <v>0</v>
      </c>
      <c r="T14" s="27">
        <f t="shared" si="12"/>
        <v>0</v>
      </c>
      <c r="U14" s="27">
        <f t="shared" si="12"/>
        <v>0</v>
      </c>
      <c r="V14" s="27">
        <f t="shared" si="12"/>
        <v>0</v>
      </c>
      <c r="W14" s="27">
        <f t="shared" si="12"/>
        <v>0</v>
      </c>
      <c r="X14" s="27">
        <f t="shared" si="12"/>
        <v>0</v>
      </c>
      <c r="Y14" s="27">
        <f t="shared" si="12"/>
        <v>0</v>
      </c>
      <c r="Z14" s="27">
        <f t="shared" si="12"/>
        <v>0</v>
      </c>
      <c r="AA14" s="27">
        <f t="shared" si="12"/>
        <v>0</v>
      </c>
      <c r="AB14" s="27">
        <f t="shared" si="12"/>
        <v>0</v>
      </c>
      <c r="AC14" s="27">
        <f t="shared" si="12"/>
        <v>0</v>
      </c>
      <c r="AD14" s="27">
        <f t="shared" si="12"/>
        <v>0</v>
      </c>
      <c r="AE14" s="27">
        <f t="shared" si="12"/>
        <v>0</v>
      </c>
      <c r="AF14" s="27">
        <f t="shared" si="12"/>
        <v>0</v>
      </c>
      <c r="AG14" s="27">
        <f t="shared" si="12"/>
        <v>0</v>
      </c>
      <c r="AH14" s="34">
        <f>ROUND(AH12*(AH3-0.0525),2)</f>
        <v>0</v>
      </c>
      <c r="AI14" s="27">
        <f t="shared" ref="AI14:BI14" si="13">ROUND(AI12*(AI3-0.0475),2)</f>
        <v>0</v>
      </c>
      <c r="AJ14" s="27">
        <f t="shared" si="13"/>
        <v>0</v>
      </c>
      <c r="AK14" s="27">
        <f t="shared" si="13"/>
        <v>0</v>
      </c>
      <c r="AL14" s="27">
        <f t="shared" si="13"/>
        <v>0</v>
      </c>
      <c r="AM14" s="27">
        <f t="shared" si="13"/>
        <v>0</v>
      </c>
      <c r="AN14" s="27">
        <f t="shared" si="13"/>
        <v>0</v>
      </c>
      <c r="AO14" s="27">
        <f t="shared" si="13"/>
        <v>0</v>
      </c>
      <c r="AP14" s="27">
        <f t="shared" si="13"/>
        <v>0</v>
      </c>
      <c r="AQ14" s="27">
        <f t="shared" si="13"/>
        <v>0</v>
      </c>
      <c r="AR14" s="27">
        <f t="shared" si="13"/>
        <v>0</v>
      </c>
      <c r="AS14" s="27">
        <f t="shared" si="13"/>
        <v>0</v>
      </c>
      <c r="AT14" s="27">
        <f t="shared" si="13"/>
        <v>0</v>
      </c>
      <c r="AU14" s="27">
        <f t="shared" si="13"/>
        <v>0</v>
      </c>
      <c r="AV14" s="27">
        <f t="shared" si="13"/>
        <v>0</v>
      </c>
      <c r="AW14" s="27">
        <f t="shared" si="13"/>
        <v>0</v>
      </c>
      <c r="AX14" s="27">
        <f t="shared" si="13"/>
        <v>0</v>
      </c>
      <c r="AY14" s="27">
        <f t="shared" si="13"/>
        <v>0</v>
      </c>
      <c r="AZ14" s="27">
        <f t="shared" si="13"/>
        <v>0</v>
      </c>
      <c r="BA14" s="27">
        <f t="shared" si="13"/>
        <v>0</v>
      </c>
      <c r="BB14" s="27">
        <f t="shared" si="13"/>
        <v>0</v>
      </c>
      <c r="BC14" s="27">
        <f t="shared" si="13"/>
        <v>0</v>
      </c>
      <c r="BD14" s="27">
        <f t="shared" si="13"/>
        <v>0</v>
      </c>
      <c r="BE14" s="27">
        <f t="shared" si="13"/>
        <v>0</v>
      </c>
      <c r="BF14" s="27">
        <f t="shared" si="13"/>
        <v>0</v>
      </c>
      <c r="BG14" s="27">
        <f t="shared" si="13"/>
        <v>0</v>
      </c>
      <c r="BH14" s="27">
        <f t="shared" si="13"/>
        <v>0</v>
      </c>
      <c r="BI14" s="27">
        <f t="shared" si="13"/>
        <v>0</v>
      </c>
      <c r="BJ14" s="34">
        <f>ROUND(BJ12*(BJ3-0.0525),2)</f>
        <v>0</v>
      </c>
      <c r="BK14" s="27">
        <f t="shared" ref="BK14:BQ14" si="14">ROUND(BK12*(BK3-0.0475),2)</f>
        <v>0</v>
      </c>
      <c r="BL14" s="27">
        <f t="shared" si="14"/>
        <v>0</v>
      </c>
      <c r="BM14" s="27">
        <f t="shared" si="14"/>
        <v>0</v>
      </c>
      <c r="BN14" s="27">
        <f t="shared" si="14"/>
        <v>0</v>
      </c>
      <c r="BO14" s="27">
        <f t="shared" si="14"/>
        <v>0</v>
      </c>
      <c r="BP14" s="27">
        <f t="shared" si="14"/>
        <v>0</v>
      </c>
      <c r="BQ14" s="27">
        <f t="shared" si="14"/>
        <v>0</v>
      </c>
      <c r="BR14" s="34">
        <f>ROUND(BR12*(BR3-0.0525),2)</f>
        <v>0</v>
      </c>
      <c r="BS14" s="27">
        <f>ROUND(BS12*(BS3-0.0475),2)</f>
        <v>0</v>
      </c>
      <c r="BT14" s="27">
        <f>ROUND(BT12*(BT3-0.0475),2)</f>
        <v>0</v>
      </c>
      <c r="BU14" s="27">
        <f>ROUND(BU12*(BU3-0.0475),2)</f>
        <v>0</v>
      </c>
      <c r="BV14" s="27">
        <f>ROUND(BV12*(BV3-0.0475),2)</f>
        <v>0</v>
      </c>
      <c r="BW14" s="34">
        <f>ROUND(BW12*(BW3-0.0525),2)</f>
        <v>0</v>
      </c>
      <c r="BX14" s="27">
        <f t="shared" ref="BX14:CX14" si="15">ROUND(BX12*(BX3-0.0475),2)</f>
        <v>0</v>
      </c>
      <c r="BY14" s="27">
        <f t="shared" si="15"/>
        <v>0</v>
      </c>
      <c r="BZ14" s="27">
        <f t="shared" si="15"/>
        <v>0</v>
      </c>
      <c r="CA14" s="27">
        <f t="shared" si="15"/>
        <v>0</v>
      </c>
      <c r="CB14" s="27">
        <f t="shared" si="15"/>
        <v>0</v>
      </c>
      <c r="CC14" s="27">
        <f t="shared" si="15"/>
        <v>0</v>
      </c>
      <c r="CD14" s="27">
        <f t="shared" si="15"/>
        <v>0</v>
      </c>
      <c r="CE14" s="27">
        <f t="shared" si="15"/>
        <v>0</v>
      </c>
      <c r="CF14" s="27">
        <f t="shared" si="15"/>
        <v>0</v>
      </c>
      <c r="CG14" s="27">
        <f t="shared" si="15"/>
        <v>0</v>
      </c>
      <c r="CH14" s="27">
        <f t="shared" si="15"/>
        <v>0</v>
      </c>
      <c r="CI14" s="27">
        <f t="shared" si="15"/>
        <v>0</v>
      </c>
      <c r="CJ14" s="27">
        <f t="shared" si="15"/>
        <v>0</v>
      </c>
      <c r="CK14" s="27">
        <f t="shared" si="15"/>
        <v>0</v>
      </c>
      <c r="CL14" s="27">
        <f t="shared" si="15"/>
        <v>0</v>
      </c>
      <c r="CM14" s="27">
        <f t="shared" si="15"/>
        <v>0</v>
      </c>
      <c r="CN14" s="27">
        <f t="shared" si="15"/>
        <v>0</v>
      </c>
      <c r="CO14" s="27">
        <f t="shared" si="15"/>
        <v>0</v>
      </c>
      <c r="CP14" s="27">
        <f t="shared" si="15"/>
        <v>0</v>
      </c>
      <c r="CQ14" s="27">
        <f t="shared" si="15"/>
        <v>0</v>
      </c>
      <c r="CR14" s="27">
        <f t="shared" si="15"/>
        <v>0</v>
      </c>
      <c r="CS14" s="27">
        <f t="shared" si="15"/>
        <v>0</v>
      </c>
      <c r="CT14" s="27">
        <f t="shared" si="15"/>
        <v>0</v>
      </c>
      <c r="CU14" s="27">
        <f t="shared" si="15"/>
        <v>0</v>
      </c>
      <c r="CV14" s="27">
        <f t="shared" si="15"/>
        <v>0</v>
      </c>
      <c r="CW14" s="27">
        <f t="shared" si="15"/>
        <v>0</v>
      </c>
      <c r="CX14" s="27">
        <f t="shared" si="15"/>
        <v>0</v>
      </c>
    </row>
    <row r="15" spans="1:102" x14ac:dyDescent="0.25">
      <c r="A15" s="138" t="s">
        <v>147</v>
      </c>
      <c r="B15" s="139"/>
      <c r="C15" s="36">
        <f>IF(OR(C3=0.0725,C3=0.075),ROUND(C12*0.005,2),0)</f>
        <v>0</v>
      </c>
      <c r="D15" s="36">
        <f t="shared" ref="D15:BO15" si="16">IF(OR(D3=0.0725,D3=0.075),ROUND(D12*0.005,2),0)</f>
        <v>0</v>
      </c>
      <c r="E15" s="36">
        <f t="shared" si="16"/>
        <v>0</v>
      </c>
      <c r="F15" s="36">
        <f t="shared" si="16"/>
        <v>0</v>
      </c>
      <c r="G15" s="36">
        <f t="shared" si="16"/>
        <v>0</v>
      </c>
      <c r="H15" s="36">
        <f t="shared" si="16"/>
        <v>0</v>
      </c>
      <c r="I15" s="36">
        <f t="shared" si="16"/>
        <v>0</v>
      </c>
      <c r="J15" s="36">
        <f t="shared" si="16"/>
        <v>0</v>
      </c>
      <c r="K15" s="36">
        <f t="shared" si="16"/>
        <v>0</v>
      </c>
      <c r="L15" s="36">
        <f t="shared" si="16"/>
        <v>0</v>
      </c>
      <c r="M15" s="36">
        <f t="shared" si="16"/>
        <v>0</v>
      </c>
      <c r="N15" s="36">
        <f t="shared" si="16"/>
        <v>0</v>
      </c>
      <c r="O15" s="36">
        <f t="shared" si="16"/>
        <v>0</v>
      </c>
      <c r="P15" s="36">
        <f t="shared" si="16"/>
        <v>0</v>
      </c>
      <c r="Q15" s="36">
        <f t="shared" si="16"/>
        <v>0</v>
      </c>
      <c r="R15" s="36">
        <f t="shared" si="16"/>
        <v>0</v>
      </c>
      <c r="S15" s="36">
        <f t="shared" si="16"/>
        <v>0</v>
      </c>
      <c r="T15" s="36">
        <f t="shared" si="16"/>
        <v>0</v>
      </c>
      <c r="U15" s="36">
        <f t="shared" si="16"/>
        <v>0</v>
      </c>
      <c r="V15" s="36">
        <f t="shared" si="16"/>
        <v>0</v>
      </c>
      <c r="W15" s="36">
        <f t="shared" si="16"/>
        <v>0</v>
      </c>
      <c r="X15" s="36">
        <f t="shared" si="16"/>
        <v>0</v>
      </c>
      <c r="Y15" s="36">
        <f t="shared" si="16"/>
        <v>0</v>
      </c>
      <c r="Z15" s="36">
        <f t="shared" si="16"/>
        <v>0</v>
      </c>
      <c r="AA15" s="36">
        <f t="shared" si="16"/>
        <v>0</v>
      </c>
      <c r="AB15" s="36">
        <f t="shared" si="16"/>
        <v>0</v>
      </c>
      <c r="AC15" s="36">
        <f t="shared" si="16"/>
        <v>0</v>
      </c>
      <c r="AD15" s="36">
        <f t="shared" si="16"/>
        <v>0</v>
      </c>
      <c r="AE15" s="36">
        <f t="shared" si="16"/>
        <v>0</v>
      </c>
      <c r="AF15" s="36">
        <f t="shared" si="16"/>
        <v>0</v>
      </c>
      <c r="AG15" s="36">
        <f t="shared" si="16"/>
        <v>0</v>
      </c>
      <c r="AH15" s="36">
        <f t="shared" si="16"/>
        <v>0</v>
      </c>
      <c r="AI15" s="36">
        <f t="shared" si="16"/>
        <v>0</v>
      </c>
      <c r="AJ15" s="36">
        <f t="shared" si="16"/>
        <v>0</v>
      </c>
      <c r="AK15" s="36">
        <f t="shared" si="16"/>
        <v>0</v>
      </c>
      <c r="AL15" s="36">
        <f t="shared" si="16"/>
        <v>0</v>
      </c>
      <c r="AM15" s="36">
        <f t="shared" si="16"/>
        <v>0</v>
      </c>
      <c r="AN15" s="36">
        <f t="shared" si="16"/>
        <v>0</v>
      </c>
      <c r="AO15" s="36">
        <f t="shared" si="16"/>
        <v>0</v>
      </c>
      <c r="AP15" s="36">
        <f t="shared" si="16"/>
        <v>0</v>
      </c>
      <c r="AQ15" s="36">
        <f t="shared" si="16"/>
        <v>0</v>
      </c>
      <c r="AR15" s="36">
        <f t="shared" si="16"/>
        <v>0</v>
      </c>
      <c r="AS15" s="36">
        <f t="shared" si="16"/>
        <v>0</v>
      </c>
      <c r="AT15" s="36">
        <f t="shared" si="16"/>
        <v>0</v>
      </c>
      <c r="AU15" s="36">
        <f t="shared" si="16"/>
        <v>0</v>
      </c>
      <c r="AV15" s="36">
        <f t="shared" si="16"/>
        <v>0</v>
      </c>
      <c r="AW15" s="36">
        <f t="shared" si="16"/>
        <v>0</v>
      </c>
      <c r="AX15" s="36">
        <f t="shared" si="16"/>
        <v>0</v>
      </c>
      <c r="AY15" s="36">
        <f t="shared" si="16"/>
        <v>0</v>
      </c>
      <c r="AZ15" s="36">
        <f t="shared" si="16"/>
        <v>0</v>
      </c>
      <c r="BA15" s="36">
        <f t="shared" si="16"/>
        <v>0</v>
      </c>
      <c r="BB15" s="36">
        <f t="shared" si="16"/>
        <v>0</v>
      </c>
      <c r="BC15" s="36">
        <f t="shared" si="16"/>
        <v>0</v>
      </c>
      <c r="BD15" s="36">
        <f t="shared" si="16"/>
        <v>0</v>
      </c>
      <c r="BE15" s="36">
        <f t="shared" si="16"/>
        <v>0</v>
      </c>
      <c r="BF15" s="36">
        <f t="shared" si="16"/>
        <v>0</v>
      </c>
      <c r="BG15" s="36">
        <f t="shared" si="16"/>
        <v>0</v>
      </c>
      <c r="BH15" s="36">
        <f t="shared" si="16"/>
        <v>0</v>
      </c>
      <c r="BI15" s="36">
        <f t="shared" si="16"/>
        <v>0</v>
      </c>
      <c r="BJ15" s="36">
        <f t="shared" si="16"/>
        <v>0</v>
      </c>
      <c r="BK15" s="36">
        <f t="shared" si="16"/>
        <v>0</v>
      </c>
      <c r="BL15" s="36">
        <f t="shared" si="16"/>
        <v>0</v>
      </c>
      <c r="BM15" s="36">
        <f t="shared" si="16"/>
        <v>0</v>
      </c>
      <c r="BN15" s="36">
        <f t="shared" si="16"/>
        <v>0</v>
      </c>
      <c r="BO15" s="36">
        <f t="shared" si="16"/>
        <v>0</v>
      </c>
      <c r="BP15" s="36">
        <f t="shared" ref="BP15:CX15" si="17">IF(OR(BP3=0.0725,BP3=0.075),ROUND(BP12*0.005,2),0)</f>
        <v>0</v>
      </c>
      <c r="BQ15" s="36">
        <f t="shared" si="17"/>
        <v>0</v>
      </c>
      <c r="BR15" s="36">
        <f t="shared" si="17"/>
        <v>0</v>
      </c>
      <c r="BS15" s="36">
        <f t="shared" si="17"/>
        <v>0</v>
      </c>
      <c r="BT15" s="36">
        <f t="shared" si="17"/>
        <v>0</v>
      </c>
      <c r="BU15" s="36">
        <f t="shared" si="17"/>
        <v>0</v>
      </c>
      <c r="BV15" s="36">
        <f t="shared" si="17"/>
        <v>0</v>
      </c>
      <c r="BW15" s="36">
        <f t="shared" si="17"/>
        <v>0</v>
      </c>
      <c r="BX15" s="36">
        <f t="shared" si="17"/>
        <v>0</v>
      </c>
      <c r="BY15" s="36">
        <f t="shared" si="17"/>
        <v>0</v>
      </c>
      <c r="BZ15" s="36">
        <f t="shared" si="17"/>
        <v>0</v>
      </c>
      <c r="CA15" s="36">
        <f t="shared" si="17"/>
        <v>0</v>
      </c>
      <c r="CB15" s="36">
        <f t="shared" si="17"/>
        <v>0</v>
      </c>
      <c r="CC15" s="36">
        <f t="shared" si="17"/>
        <v>0</v>
      </c>
      <c r="CD15" s="36">
        <f t="shared" si="17"/>
        <v>0</v>
      </c>
      <c r="CE15" s="36">
        <f t="shared" si="17"/>
        <v>0</v>
      </c>
      <c r="CF15" s="36">
        <f t="shared" si="17"/>
        <v>0</v>
      </c>
      <c r="CG15" s="36">
        <f t="shared" si="17"/>
        <v>0</v>
      </c>
      <c r="CH15" s="36">
        <f t="shared" si="17"/>
        <v>0</v>
      </c>
      <c r="CI15" s="36">
        <f t="shared" si="17"/>
        <v>0</v>
      </c>
      <c r="CJ15" s="36">
        <f t="shared" si="17"/>
        <v>0</v>
      </c>
      <c r="CK15" s="36">
        <f t="shared" si="17"/>
        <v>0</v>
      </c>
      <c r="CL15" s="36">
        <f t="shared" si="17"/>
        <v>0</v>
      </c>
      <c r="CM15" s="36">
        <f t="shared" si="17"/>
        <v>0</v>
      </c>
      <c r="CN15" s="36">
        <f t="shared" si="17"/>
        <v>0</v>
      </c>
      <c r="CO15" s="36">
        <f t="shared" si="17"/>
        <v>0</v>
      </c>
      <c r="CP15" s="36">
        <f t="shared" si="17"/>
        <v>0</v>
      </c>
      <c r="CQ15" s="36">
        <f t="shared" si="17"/>
        <v>0</v>
      </c>
      <c r="CR15" s="36">
        <f t="shared" si="17"/>
        <v>0</v>
      </c>
      <c r="CS15" s="36">
        <f t="shared" si="17"/>
        <v>0</v>
      </c>
      <c r="CT15" s="36">
        <f t="shared" si="17"/>
        <v>0</v>
      </c>
      <c r="CU15" s="36">
        <f t="shared" si="17"/>
        <v>0</v>
      </c>
      <c r="CV15" s="36">
        <f t="shared" si="17"/>
        <v>0</v>
      </c>
      <c r="CW15" s="36">
        <f t="shared" si="17"/>
        <v>0</v>
      </c>
      <c r="CX15" s="36">
        <f t="shared" si="17"/>
        <v>0</v>
      </c>
    </row>
    <row r="16" spans="1:102" s="40" customFormat="1" x14ac:dyDescent="0.25">
      <c r="A16" s="109" t="s">
        <v>148</v>
      </c>
      <c r="B16" s="109"/>
      <c r="C16" s="42">
        <f>IF(OR(C3=0.0675,C3=0.0725),C14,0)</f>
        <v>0</v>
      </c>
      <c r="D16" s="42">
        <f t="shared" ref="D16:BO16" si="18">IF(OR(D3=0.0675,D3=0.0725),D14,0)</f>
        <v>0</v>
      </c>
      <c r="E16" s="42">
        <f t="shared" si="18"/>
        <v>0</v>
      </c>
      <c r="F16" s="42">
        <f t="shared" si="18"/>
        <v>0</v>
      </c>
      <c r="G16" s="42">
        <f t="shared" si="18"/>
        <v>0</v>
      </c>
      <c r="H16" s="42">
        <f t="shared" si="18"/>
        <v>0</v>
      </c>
      <c r="I16" s="42">
        <f t="shared" si="18"/>
        <v>0</v>
      </c>
      <c r="J16" s="42">
        <f t="shared" si="18"/>
        <v>0</v>
      </c>
      <c r="K16" s="42">
        <f t="shared" si="18"/>
        <v>0</v>
      </c>
      <c r="L16" s="42">
        <f t="shared" si="18"/>
        <v>0</v>
      </c>
      <c r="M16" s="42">
        <f t="shared" si="18"/>
        <v>0</v>
      </c>
      <c r="N16" s="42">
        <f t="shared" si="18"/>
        <v>0</v>
      </c>
      <c r="O16" s="42">
        <f t="shared" si="18"/>
        <v>0</v>
      </c>
      <c r="P16" s="42">
        <f t="shared" si="18"/>
        <v>0</v>
      </c>
      <c r="Q16" s="42">
        <f t="shared" si="18"/>
        <v>0</v>
      </c>
      <c r="R16" s="42">
        <f t="shared" si="18"/>
        <v>0</v>
      </c>
      <c r="S16" s="42">
        <f t="shared" si="18"/>
        <v>0</v>
      </c>
      <c r="T16" s="42">
        <f t="shared" si="18"/>
        <v>0</v>
      </c>
      <c r="U16" s="42">
        <f t="shared" si="18"/>
        <v>0</v>
      </c>
      <c r="V16" s="42">
        <f t="shared" si="18"/>
        <v>0</v>
      </c>
      <c r="W16" s="42">
        <f t="shared" si="18"/>
        <v>0</v>
      </c>
      <c r="X16" s="42">
        <f t="shared" si="18"/>
        <v>0</v>
      </c>
      <c r="Y16" s="42">
        <f t="shared" si="18"/>
        <v>0</v>
      </c>
      <c r="Z16" s="42">
        <f t="shared" si="18"/>
        <v>0</v>
      </c>
      <c r="AA16" s="42">
        <f t="shared" si="18"/>
        <v>0</v>
      </c>
      <c r="AB16" s="42">
        <f t="shared" si="18"/>
        <v>0</v>
      </c>
      <c r="AC16" s="42">
        <f t="shared" si="18"/>
        <v>0</v>
      </c>
      <c r="AD16" s="42">
        <f t="shared" si="18"/>
        <v>0</v>
      </c>
      <c r="AE16" s="42">
        <f t="shared" si="18"/>
        <v>0</v>
      </c>
      <c r="AF16" s="42">
        <f t="shared" si="18"/>
        <v>0</v>
      </c>
      <c r="AG16" s="42">
        <f t="shared" si="18"/>
        <v>0</v>
      </c>
      <c r="AH16" s="42">
        <f t="shared" si="18"/>
        <v>0</v>
      </c>
      <c r="AI16" s="42">
        <f t="shared" si="18"/>
        <v>0</v>
      </c>
      <c r="AJ16" s="42">
        <f t="shared" si="18"/>
        <v>0</v>
      </c>
      <c r="AK16" s="42">
        <f t="shared" si="18"/>
        <v>0</v>
      </c>
      <c r="AL16" s="42">
        <f t="shared" si="18"/>
        <v>0</v>
      </c>
      <c r="AM16" s="42">
        <f t="shared" si="18"/>
        <v>0</v>
      </c>
      <c r="AN16" s="42">
        <f t="shared" si="18"/>
        <v>0</v>
      </c>
      <c r="AO16" s="42">
        <f t="shared" si="18"/>
        <v>0</v>
      </c>
      <c r="AP16" s="42">
        <f t="shared" si="18"/>
        <v>0</v>
      </c>
      <c r="AQ16" s="42">
        <f t="shared" si="18"/>
        <v>0</v>
      </c>
      <c r="AR16" s="42">
        <f t="shared" si="18"/>
        <v>0</v>
      </c>
      <c r="AS16" s="42">
        <f t="shared" si="18"/>
        <v>0</v>
      </c>
      <c r="AT16" s="42">
        <f t="shared" si="18"/>
        <v>0</v>
      </c>
      <c r="AU16" s="42">
        <f t="shared" si="18"/>
        <v>0</v>
      </c>
      <c r="AV16" s="42">
        <f t="shared" si="18"/>
        <v>0</v>
      </c>
      <c r="AW16" s="42">
        <f t="shared" si="18"/>
        <v>0</v>
      </c>
      <c r="AX16" s="42">
        <f t="shared" si="18"/>
        <v>0</v>
      </c>
      <c r="AY16" s="42">
        <f t="shared" si="18"/>
        <v>0</v>
      </c>
      <c r="AZ16" s="42">
        <f t="shared" si="18"/>
        <v>0</v>
      </c>
      <c r="BA16" s="42">
        <f t="shared" si="18"/>
        <v>0</v>
      </c>
      <c r="BB16" s="42">
        <f t="shared" si="18"/>
        <v>0</v>
      </c>
      <c r="BC16" s="42">
        <f t="shared" si="18"/>
        <v>0</v>
      </c>
      <c r="BD16" s="42">
        <f t="shared" si="18"/>
        <v>0</v>
      </c>
      <c r="BE16" s="42">
        <f t="shared" si="18"/>
        <v>0</v>
      </c>
      <c r="BF16" s="42">
        <f t="shared" si="18"/>
        <v>0</v>
      </c>
      <c r="BG16" s="42">
        <f t="shared" si="18"/>
        <v>0</v>
      </c>
      <c r="BH16" s="42">
        <f t="shared" si="18"/>
        <v>0</v>
      </c>
      <c r="BI16" s="42">
        <f t="shared" si="18"/>
        <v>0</v>
      </c>
      <c r="BJ16" s="42">
        <f t="shared" si="18"/>
        <v>0</v>
      </c>
      <c r="BK16" s="42">
        <f t="shared" si="18"/>
        <v>0</v>
      </c>
      <c r="BL16" s="42">
        <f t="shared" si="18"/>
        <v>0</v>
      </c>
      <c r="BM16" s="42">
        <f t="shared" si="18"/>
        <v>0</v>
      </c>
      <c r="BN16" s="42">
        <f t="shared" si="18"/>
        <v>0</v>
      </c>
      <c r="BO16" s="42">
        <f t="shared" si="18"/>
        <v>0</v>
      </c>
      <c r="BP16" s="42">
        <f t="shared" ref="BP16:CX16" si="19">IF(OR(BP3=0.0675,BP3=0.0725),BP14,0)</f>
        <v>0</v>
      </c>
      <c r="BQ16" s="42">
        <f t="shared" si="19"/>
        <v>0</v>
      </c>
      <c r="BR16" s="42">
        <f t="shared" si="19"/>
        <v>0</v>
      </c>
      <c r="BS16" s="42">
        <f t="shared" si="19"/>
        <v>0</v>
      </c>
      <c r="BT16" s="42">
        <f t="shared" si="19"/>
        <v>0</v>
      </c>
      <c r="BU16" s="42">
        <f t="shared" si="19"/>
        <v>0</v>
      </c>
      <c r="BV16" s="42">
        <f t="shared" si="19"/>
        <v>0</v>
      </c>
      <c r="BW16" s="42">
        <f t="shared" si="19"/>
        <v>0</v>
      </c>
      <c r="BX16" s="42">
        <f t="shared" si="19"/>
        <v>0</v>
      </c>
      <c r="BY16" s="42">
        <f t="shared" si="19"/>
        <v>0</v>
      </c>
      <c r="BZ16" s="42">
        <f t="shared" si="19"/>
        <v>0</v>
      </c>
      <c r="CA16" s="42">
        <f t="shared" si="19"/>
        <v>0</v>
      </c>
      <c r="CB16" s="42">
        <f t="shared" si="19"/>
        <v>0</v>
      </c>
      <c r="CC16" s="42">
        <f t="shared" si="19"/>
        <v>0</v>
      </c>
      <c r="CD16" s="42">
        <f t="shared" si="19"/>
        <v>0</v>
      </c>
      <c r="CE16" s="42">
        <f t="shared" si="19"/>
        <v>0</v>
      </c>
      <c r="CF16" s="42">
        <f t="shared" si="19"/>
        <v>0</v>
      </c>
      <c r="CG16" s="42">
        <f t="shared" si="19"/>
        <v>0</v>
      </c>
      <c r="CH16" s="42">
        <f t="shared" si="19"/>
        <v>0</v>
      </c>
      <c r="CI16" s="42">
        <f t="shared" si="19"/>
        <v>0</v>
      </c>
      <c r="CJ16" s="42">
        <f t="shared" si="19"/>
        <v>0</v>
      </c>
      <c r="CK16" s="42">
        <f t="shared" si="19"/>
        <v>0</v>
      </c>
      <c r="CL16" s="42">
        <f t="shared" si="19"/>
        <v>0</v>
      </c>
      <c r="CM16" s="42">
        <f t="shared" si="19"/>
        <v>0</v>
      </c>
      <c r="CN16" s="42">
        <f t="shared" si="19"/>
        <v>0</v>
      </c>
      <c r="CO16" s="42">
        <f t="shared" si="19"/>
        <v>0</v>
      </c>
      <c r="CP16" s="42">
        <f t="shared" si="19"/>
        <v>0</v>
      </c>
      <c r="CQ16" s="42">
        <f t="shared" si="19"/>
        <v>0</v>
      </c>
      <c r="CR16" s="42">
        <f t="shared" si="19"/>
        <v>0</v>
      </c>
      <c r="CS16" s="42">
        <f t="shared" si="19"/>
        <v>0</v>
      </c>
      <c r="CT16" s="42">
        <f t="shared" si="19"/>
        <v>0</v>
      </c>
      <c r="CU16" s="42">
        <f t="shared" si="19"/>
        <v>0</v>
      </c>
      <c r="CV16" s="42">
        <f t="shared" si="19"/>
        <v>0</v>
      </c>
      <c r="CW16" s="42">
        <f t="shared" si="19"/>
        <v>0</v>
      </c>
      <c r="CX16" s="42">
        <f t="shared" si="19"/>
        <v>0</v>
      </c>
    </row>
    <row r="17" spans="1:102" s="40" customFormat="1" ht="15.75" thickBot="1" x14ac:dyDescent="0.3">
      <c r="A17" s="109" t="s">
        <v>149</v>
      </c>
      <c r="B17" s="109"/>
      <c r="C17" s="39">
        <f>IF(OR(C3=0.07,C3=0.075),C14,0)</f>
        <v>0</v>
      </c>
      <c r="D17" s="39">
        <f t="shared" ref="D17:BO17" si="20">IF(OR(D3=0.07,D3=0.075),D14,0)</f>
        <v>0</v>
      </c>
      <c r="E17" s="39">
        <f t="shared" si="20"/>
        <v>0</v>
      </c>
      <c r="F17" s="39">
        <f t="shared" si="20"/>
        <v>0</v>
      </c>
      <c r="G17" s="39">
        <f t="shared" si="20"/>
        <v>0</v>
      </c>
      <c r="H17" s="39">
        <f t="shared" si="20"/>
        <v>0</v>
      </c>
      <c r="I17" s="39">
        <f t="shared" si="20"/>
        <v>0</v>
      </c>
      <c r="J17" s="39">
        <f t="shared" si="20"/>
        <v>0</v>
      </c>
      <c r="K17" s="39">
        <f t="shared" si="20"/>
        <v>0</v>
      </c>
      <c r="L17" s="39">
        <f t="shared" si="20"/>
        <v>0</v>
      </c>
      <c r="M17" s="39">
        <f t="shared" si="20"/>
        <v>0</v>
      </c>
      <c r="N17" s="39">
        <f t="shared" si="20"/>
        <v>0</v>
      </c>
      <c r="O17" s="39">
        <f t="shared" si="20"/>
        <v>0</v>
      </c>
      <c r="P17" s="39">
        <f t="shared" si="20"/>
        <v>0</v>
      </c>
      <c r="Q17" s="39">
        <f t="shared" si="20"/>
        <v>0</v>
      </c>
      <c r="R17" s="39">
        <f t="shared" si="20"/>
        <v>0</v>
      </c>
      <c r="S17" s="39">
        <f t="shared" si="20"/>
        <v>0</v>
      </c>
      <c r="T17" s="39">
        <f t="shared" si="20"/>
        <v>0</v>
      </c>
      <c r="U17" s="39">
        <f t="shared" si="20"/>
        <v>0</v>
      </c>
      <c r="V17" s="39">
        <f t="shared" si="20"/>
        <v>0</v>
      </c>
      <c r="W17" s="39">
        <f t="shared" si="20"/>
        <v>0</v>
      </c>
      <c r="X17" s="39">
        <f t="shared" si="20"/>
        <v>0</v>
      </c>
      <c r="Y17" s="39">
        <f t="shared" si="20"/>
        <v>0</v>
      </c>
      <c r="Z17" s="39">
        <f t="shared" si="20"/>
        <v>0</v>
      </c>
      <c r="AA17" s="39">
        <f t="shared" si="20"/>
        <v>0</v>
      </c>
      <c r="AB17" s="39">
        <f t="shared" si="20"/>
        <v>0</v>
      </c>
      <c r="AC17" s="39">
        <f t="shared" si="20"/>
        <v>0</v>
      </c>
      <c r="AD17" s="39">
        <f t="shared" si="20"/>
        <v>0</v>
      </c>
      <c r="AE17" s="39">
        <f t="shared" si="20"/>
        <v>0</v>
      </c>
      <c r="AF17" s="39">
        <f t="shared" si="20"/>
        <v>0</v>
      </c>
      <c r="AG17" s="39">
        <f t="shared" si="20"/>
        <v>0</v>
      </c>
      <c r="AH17" s="39">
        <f t="shared" si="20"/>
        <v>0</v>
      </c>
      <c r="AI17" s="39">
        <f t="shared" si="20"/>
        <v>0</v>
      </c>
      <c r="AJ17" s="39">
        <f t="shared" si="20"/>
        <v>0</v>
      </c>
      <c r="AK17" s="39">
        <f t="shared" si="20"/>
        <v>0</v>
      </c>
      <c r="AL17" s="39">
        <f t="shared" si="20"/>
        <v>0</v>
      </c>
      <c r="AM17" s="39">
        <f t="shared" si="20"/>
        <v>0</v>
      </c>
      <c r="AN17" s="39">
        <f t="shared" si="20"/>
        <v>0</v>
      </c>
      <c r="AO17" s="39">
        <f t="shared" si="20"/>
        <v>0</v>
      </c>
      <c r="AP17" s="39">
        <f t="shared" si="20"/>
        <v>0</v>
      </c>
      <c r="AQ17" s="39">
        <f t="shared" si="20"/>
        <v>0</v>
      </c>
      <c r="AR17" s="39">
        <f t="shared" si="20"/>
        <v>0</v>
      </c>
      <c r="AS17" s="39">
        <f t="shared" si="20"/>
        <v>0</v>
      </c>
      <c r="AT17" s="39">
        <f t="shared" si="20"/>
        <v>0</v>
      </c>
      <c r="AU17" s="39">
        <f t="shared" si="20"/>
        <v>0</v>
      </c>
      <c r="AV17" s="39">
        <f t="shared" si="20"/>
        <v>0</v>
      </c>
      <c r="AW17" s="39">
        <f t="shared" si="20"/>
        <v>0</v>
      </c>
      <c r="AX17" s="39">
        <f t="shared" si="20"/>
        <v>0</v>
      </c>
      <c r="AY17" s="39">
        <f t="shared" si="20"/>
        <v>0</v>
      </c>
      <c r="AZ17" s="39">
        <f t="shared" si="20"/>
        <v>0</v>
      </c>
      <c r="BA17" s="39">
        <f t="shared" si="20"/>
        <v>0</v>
      </c>
      <c r="BB17" s="39">
        <f t="shared" si="20"/>
        <v>0</v>
      </c>
      <c r="BC17" s="39">
        <f t="shared" si="20"/>
        <v>0</v>
      </c>
      <c r="BD17" s="39">
        <f t="shared" si="20"/>
        <v>0</v>
      </c>
      <c r="BE17" s="39">
        <f t="shared" si="20"/>
        <v>0</v>
      </c>
      <c r="BF17" s="39">
        <f t="shared" si="20"/>
        <v>0</v>
      </c>
      <c r="BG17" s="39">
        <f t="shared" si="20"/>
        <v>0</v>
      </c>
      <c r="BH17" s="39">
        <f t="shared" si="20"/>
        <v>0</v>
      </c>
      <c r="BI17" s="39">
        <f t="shared" si="20"/>
        <v>0</v>
      </c>
      <c r="BJ17" s="39">
        <f t="shared" si="20"/>
        <v>0</v>
      </c>
      <c r="BK17" s="39">
        <f t="shared" si="20"/>
        <v>0</v>
      </c>
      <c r="BL17" s="39">
        <f t="shared" si="20"/>
        <v>0</v>
      </c>
      <c r="BM17" s="39">
        <f t="shared" si="20"/>
        <v>0</v>
      </c>
      <c r="BN17" s="39">
        <f t="shared" si="20"/>
        <v>0</v>
      </c>
      <c r="BO17" s="39">
        <f t="shared" si="20"/>
        <v>0</v>
      </c>
      <c r="BP17" s="39">
        <f t="shared" ref="BP17:CX17" si="21">IF(OR(BP3=0.07,BP3=0.075),BP14,0)</f>
        <v>0</v>
      </c>
      <c r="BQ17" s="39">
        <f t="shared" si="21"/>
        <v>0</v>
      </c>
      <c r="BR17" s="39">
        <f t="shared" si="21"/>
        <v>0</v>
      </c>
      <c r="BS17" s="39">
        <f t="shared" si="21"/>
        <v>0</v>
      </c>
      <c r="BT17" s="39">
        <f t="shared" si="21"/>
        <v>0</v>
      </c>
      <c r="BU17" s="39">
        <f t="shared" si="21"/>
        <v>0</v>
      </c>
      <c r="BV17" s="39">
        <f t="shared" si="21"/>
        <v>0</v>
      </c>
      <c r="BW17" s="39">
        <f t="shared" si="21"/>
        <v>0</v>
      </c>
      <c r="BX17" s="39">
        <f t="shared" si="21"/>
        <v>0</v>
      </c>
      <c r="BY17" s="39">
        <f t="shared" si="21"/>
        <v>0</v>
      </c>
      <c r="BZ17" s="39">
        <f t="shared" si="21"/>
        <v>0</v>
      </c>
      <c r="CA17" s="39">
        <f t="shared" si="21"/>
        <v>0</v>
      </c>
      <c r="CB17" s="39">
        <f t="shared" si="21"/>
        <v>0</v>
      </c>
      <c r="CC17" s="39">
        <f t="shared" si="21"/>
        <v>0</v>
      </c>
      <c r="CD17" s="39">
        <f t="shared" si="21"/>
        <v>0</v>
      </c>
      <c r="CE17" s="39">
        <f t="shared" si="21"/>
        <v>0</v>
      </c>
      <c r="CF17" s="39">
        <f t="shared" si="21"/>
        <v>0</v>
      </c>
      <c r="CG17" s="39">
        <f t="shared" si="21"/>
        <v>0</v>
      </c>
      <c r="CH17" s="39">
        <f t="shared" si="21"/>
        <v>0</v>
      </c>
      <c r="CI17" s="39">
        <f t="shared" si="21"/>
        <v>0</v>
      </c>
      <c r="CJ17" s="39">
        <f t="shared" si="21"/>
        <v>0</v>
      </c>
      <c r="CK17" s="39">
        <f t="shared" si="21"/>
        <v>0</v>
      </c>
      <c r="CL17" s="39">
        <f t="shared" si="21"/>
        <v>0</v>
      </c>
      <c r="CM17" s="39">
        <f t="shared" si="21"/>
        <v>0</v>
      </c>
      <c r="CN17" s="39">
        <f t="shared" si="21"/>
        <v>0</v>
      </c>
      <c r="CO17" s="39">
        <f t="shared" si="21"/>
        <v>0</v>
      </c>
      <c r="CP17" s="39">
        <f t="shared" si="21"/>
        <v>0</v>
      </c>
      <c r="CQ17" s="39">
        <f t="shared" si="21"/>
        <v>0</v>
      </c>
      <c r="CR17" s="39">
        <f t="shared" si="21"/>
        <v>0</v>
      </c>
      <c r="CS17" s="39">
        <f t="shared" si="21"/>
        <v>0</v>
      </c>
      <c r="CT17" s="39">
        <f t="shared" si="21"/>
        <v>0</v>
      </c>
      <c r="CU17" s="39">
        <f t="shared" si="21"/>
        <v>0</v>
      </c>
      <c r="CV17" s="39">
        <f t="shared" si="21"/>
        <v>0</v>
      </c>
      <c r="CW17" s="39">
        <f t="shared" si="21"/>
        <v>0</v>
      </c>
      <c r="CX17" s="39">
        <f t="shared" si="21"/>
        <v>0</v>
      </c>
    </row>
    <row r="18" spans="1:102" ht="15.75" thickBot="1" x14ac:dyDescent="0.3">
      <c r="A18" s="47" t="s">
        <v>116</v>
      </c>
      <c r="B18" s="4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</row>
    <row r="19" spans="1:102" ht="15.75" thickBot="1" x14ac:dyDescent="0.3">
      <c r="A19" s="50" t="s">
        <v>118</v>
      </c>
      <c r="B19" s="116">
        <f>ROUND(B18/0.02,2)</f>
        <v>0</v>
      </c>
      <c r="C19" s="97"/>
      <c r="D19" s="97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</row>
    <row r="20" spans="1:102" s="40" customFormat="1" ht="15.75" thickBot="1" x14ac:dyDescent="0.3">
      <c r="B20" s="48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</row>
    <row r="21" spans="1:102" ht="15.75" thickBot="1" x14ac:dyDescent="0.3">
      <c r="A21" s="124" t="s">
        <v>154</v>
      </c>
      <c r="B21" s="125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</row>
    <row r="22" spans="1:102" x14ac:dyDescent="0.25">
      <c r="A22" s="126" t="s">
        <v>113</v>
      </c>
      <c r="B22" s="127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</row>
    <row r="23" spans="1:102" x14ac:dyDescent="0.25">
      <c r="A23" s="106"/>
      <c r="B23" s="107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26"/>
      <c r="N23" s="26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26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45"/>
      <c r="BJ23" s="26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26"/>
      <c r="CQ23" s="12"/>
      <c r="CR23" s="12"/>
      <c r="CS23" s="12"/>
      <c r="CT23" s="12"/>
      <c r="CU23" s="12"/>
      <c r="CV23" s="12"/>
      <c r="CW23" s="12"/>
      <c r="CX23" s="12"/>
    </row>
    <row r="24" spans="1:102" x14ac:dyDescent="0.25">
      <c r="A24" s="106"/>
      <c r="B24" s="107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26"/>
      <c r="N24" s="26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26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45"/>
      <c r="BJ24" s="26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26"/>
      <c r="CQ24" s="12"/>
      <c r="CR24" s="12"/>
      <c r="CS24" s="12"/>
      <c r="CT24" s="12"/>
      <c r="CU24" s="12"/>
      <c r="CV24" s="12"/>
      <c r="CW24" s="12"/>
      <c r="CX24" s="12"/>
    </row>
    <row r="25" spans="1:102" x14ac:dyDescent="0.25">
      <c r="A25" s="106"/>
      <c r="B25" s="107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26"/>
      <c r="N25" s="26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26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45"/>
      <c r="BJ25" s="26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26"/>
      <c r="CQ25" s="12"/>
      <c r="CR25" s="12"/>
      <c r="CS25" s="12"/>
      <c r="CT25" s="12"/>
      <c r="CU25" s="12"/>
      <c r="CV25" s="12"/>
      <c r="CW25" s="12"/>
      <c r="CX25" s="12"/>
    </row>
    <row r="26" spans="1:102" x14ac:dyDescent="0.25">
      <c r="A26" s="106"/>
      <c r="B26" s="107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26"/>
      <c r="N26" s="26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26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45"/>
      <c r="BJ26" s="26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26"/>
      <c r="CQ26" s="12"/>
      <c r="CR26" s="12"/>
      <c r="CS26" s="12"/>
      <c r="CT26" s="12"/>
      <c r="CU26" s="12"/>
      <c r="CV26" s="12"/>
      <c r="CW26" s="12"/>
      <c r="CX26" s="12"/>
    </row>
    <row r="27" spans="1:102" x14ac:dyDescent="0.25">
      <c r="A27" s="106"/>
      <c r="B27" s="107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26"/>
      <c r="N27" s="26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26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26"/>
      <c r="BJ27" s="26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26"/>
      <c r="CQ27" s="12"/>
      <c r="CR27" s="12"/>
      <c r="CS27" s="12"/>
      <c r="CT27" s="12"/>
      <c r="CU27" s="12"/>
      <c r="CV27" s="12"/>
      <c r="CW27" s="12"/>
      <c r="CX27" s="12"/>
    </row>
    <row r="28" spans="1:102" x14ac:dyDescent="0.25">
      <c r="A28" s="106"/>
      <c r="B28" s="107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26"/>
      <c r="N28" s="26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26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26"/>
      <c r="BJ28" s="26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26"/>
      <c r="CQ28" s="12"/>
      <c r="CR28" s="12"/>
      <c r="CS28" s="12"/>
      <c r="CT28" s="12"/>
      <c r="CU28" s="12"/>
      <c r="CV28" s="12"/>
      <c r="CW28" s="12"/>
      <c r="CX28" s="12"/>
    </row>
    <row r="29" spans="1:102" x14ac:dyDescent="0.25">
      <c r="A29" s="106"/>
      <c r="B29" s="107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26"/>
      <c r="N29" s="26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26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26"/>
      <c r="BJ29" s="26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26"/>
      <c r="CQ29" s="12"/>
      <c r="CR29" s="12"/>
      <c r="CS29" s="12"/>
      <c r="CT29" s="12"/>
      <c r="CU29" s="12"/>
      <c r="CV29" s="12"/>
      <c r="CW29" s="12"/>
      <c r="CX29" s="12"/>
    </row>
    <row r="30" spans="1:102" x14ac:dyDescent="0.25">
      <c r="A30" s="106"/>
      <c r="B30" s="107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26"/>
      <c r="N30" s="26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26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26"/>
      <c r="BJ30" s="26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26"/>
      <c r="CQ30" s="12"/>
      <c r="CR30" s="12"/>
      <c r="CS30" s="12"/>
      <c r="CT30" s="12"/>
      <c r="CU30" s="12"/>
      <c r="CV30" s="12"/>
      <c r="CW30" s="12"/>
      <c r="CX30" s="12"/>
    </row>
    <row r="31" spans="1:102" x14ac:dyDescent="0.25">
      <c r="A31" s="106"/>
      <c r="B31" s="107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26"/>
      <c r="N31" s="26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26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26"/>
      <c r="BJ31" s="26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26"/>
      <c r="CQ31" s="12"/>
      <c r="CR31" s="12"/>
      <c r="CS31" s="12"/>
      <c r="CT31" s="12"/>
      <c r="CU31" s="12"/>
      <c r="CV31" s="12"/>
      <c r="CW31" s="12"/>
      <c r="CX31" s="12"/>
    </row>
    <row r="32" spans="1:102" x14ac:dyDescent="0.25">
      <c r="A32" s="106"/>
      <c r="B32" s="107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26"/>
      <c r="N32" s="26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26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26"/>
      <c r="BJ32" s="26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26"/>
      <c r="CQ32" s="12"/>
      <c r="CR32" s="12"/>
      <c r="CS32" s="12"/>
      <c r="CT32" s="12"/>
      <c r="CU32" s="12"/>
      <c r="CV32" s="12"/>
      <c r="CW32" s="12"/>
      <c r="CX32" s="12"/>
    </row>
    <row r="33" spans="1:102" x14ac:dyDescent="0.25">
      <c r="A33" s="106"/>
      <c r="B33" s="107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</row>
    <row r="34" spans="1:102" x14ac:dyDescent="0.25">
      <c r="A34" s="106"/>
      <c r="B34" s="107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</row>
    <row r="35" spans="1:102" x14ac:dyDescent="0.25">
      <c r="A35" s="106"/>
      <c r="B35" s="107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</row>
    <row r="36" spans="1:102" x14ac:dyDescent="0.25">
      <c r="A36" s="106"/>
      <c r="B36" s="10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</row>
    <row r="37" spans="1:102" ht="15.75" thickBot="1" x14ac:dyDescent="0.3">
      <c r="A37" s="98" t="s">
        <v>100</v>
      </c>
      <c r="B37" s="99"/>
      <c r="C37" s="14">
        <f t="shared" ref="C37:AH37" si="22">SUM(C22:C36)</f>
        <v>0</v>
      </c>
      <c r="D37" s="14">
        <f t="shared" si="22"/>
        <v>0</v>
      </c>
      <c r="E37" s="14">
        <f t="shared" si="22"/>
        <v>0</v>
      </c>
      <c r="F37" s="14">
        <f t="shared" si="22"/>
        <v>0</v>
      </c>
      <c r="G37" s="14">
        <f t="shared" si="22"/>
        <v>0</v>
      </c>
      <c r="H37" s="14">
        <f t="shared" si="22"/>
        <v>0</v>
      </c>
      <c r="I37" s="14">
        <f t="shared" si="22"/>
        <v>0</v>
      </c>
      <c r="J37" s="14">
        <f t="shared" si="22"/>
        <v>0</v>
      </c>
      <c r="K37" s="14">
        <f t="shared" si="22"/>
        <v>0</v>
      </c>
      <c r="L37" s="14">
        <f t="shared" si="22"/>
        <v>0</v>
      </c>
      <c r="M37" s="14">
        <f t="shared" si="22"/>
        <v>0</v>
      </c>
      <c r="N37" s="14">
        <f t="shared" si="22"/>
        <v>0</v>
      </c>
      <c r="O37" s="14">
        <f t="shared" si="22"/>
        <v>0</v>
      </c>
      <c r="P37" s="14">
        <f t="shared" si="22"/>
        <v>0</v>
      </c>
      <c r="Q37" s="14">
        <f t="shared" si="22"/>
        <v>0</v>
      </c>
      <c r="R37" s="14">
        <f t="shared" si="22"/>
        <v>0</v>
      </c>
      <c r="S37" s="14">
        <f t="shared" si="22"/>
        <v>0</v>
      </c>
      <c r="T37" s="14">
        <f t="shared" si="22"/>
        <v>0</v>
      </c>
      <c r="U37" s="14">
        <f t="shared" si="22"/>
        <v>0</v>
      </c>
      <c r="V37" s="14">
        <f t="shared" si="22"/>
        <v>0</v>
      </c>
      <c r="W37" s="14">
        <f t="shared" si="22"/>
        <v>0</v>
      </c>
      <c r="X37" s="14">
        <f t="shared" si="22"/>
        <v>0</v>
      </c>
      <c r="Y37" s="14">
        <f t="shared" si="22"/>
        <v>0</v>
      </c>
      <c r="Z37" s="14">
        <f t="shared" si="22"/>
        <v>0</v>
      </c>
      <c r="AA37" s="14">
        <f t="shared" si="22"/>
        <v>0</v>
      </c>
      <c r="AB37" s="14">
        <f t="shared" si="22"/>
        <v>0</v>
      </c>
      <c r="AC37" s="14">
        <f t="shared" si="22"/>
        <v>0</v>
      </c>
      <c r="AD37" s="14">
        <f t="shared" si="22"/>
        <v>0</v>
      </c>
      <c r="AE37" s="14">
        <f t="shared" si="22"/>
        <v>0</v>
      </c>
      <c r="AF37" s="14">
        <f t="shared" si="22"/>
        <v>0</v>
      </c>
      <c r="AG37" s="14">
        <f t="shared" si="22"/>
        <v>0</v>
      </c>
      <c r="AH37" s="14">
        <f t="shared" si="22"/>
        <v>0</v>
      </c>
      <c r="AI37" s="14">
        <f t="shared" ref="AI37:BN37" si="23">SUM(AI22:AI36)</f>
        <v>0</v>
      </c>
      <c r="AJ37" s="14">
        <f t="shared" si="23"/>
        <v>0</v>
      </c>
      <c r="AK37" s="14">
        <f t="shared" si="23"/>
        <v>0</v>
      </c>
      <c r="AL37" s="14">
        <f t="shared" si="23"/>
        <v>0</v>
      </c>
      <c r="AM37" s="14">
        <f t="shared" si="23"/>
        <v>0</v>
      </c>
      <c r="AN37" s="14">
        <f t="shared" si="23"/>
        <v>0</v>
      </c>
      <c r="AO37" s="14">
        <f t="shared" si="23"/>
        <v>0</v>
      </c>
      <c r="AP37" s="14">
        <f t="shared" si="23"/>
        <v>0</v>
      </c>
      <c r="AQ37" s="14">
        <f t="shared" si="23"/>
        <v>0</v>
      </c>
      <c r="AR37" s="14">
        <f t="shared" si="23"/>
        <v>0</v>
      </c>
      <c r="AS37" s="14">
        <f t="shared" si="23"/>
        <v>0</v>
      </c>
      <c r="AT37" s="14">
        <f t="shared" si="23"/>
        <v>0</v>
      </c>
      <c r="AU37" s="14">
        <f t="shared" si="23"/>
        <v>0</v>
      </c>
      <c r="AV37" s="14">
        <f t="shared" si="23"/>
        <v>0</v>
      </c>
      <c r="AW37" s="14">
        <f t="shared" si="23"/>
        <v>0</v>
      </c>
      <c r="AX37" s="14">
        <f t="shared" si="23"/>
        <v>0</v>
      </c>
      <c r="AY37" s="14">
        <f t="shared" si="23"/>
        <v>0</v>
      </c>
      <c r="AZ37" s="14">
        <f t="shared" si="23"/>
        <v>0</v>
      </c>
      <c r="BA37" s="14">
        <f t="shared" si="23"/>
        <v>0</v>
      </c>
      <c r="BB37" s="14">
        <f t="shared" si="23"/>
        <v>0</v>
      </c>
      <c r="BC37" s="14">
        <f t="shared" si="23"/>
        <v>0</v>
      </c>
      <c r="BD37" s="14">
        <f t="shared" si="23"/>
        <v>0</v>
      </c>
      <c r="BE37" s="14">
        <f t="shared" si="23"/>
        <v>0</v>
      </c>
      <c r="BF37" s="14">
        <f t="shared" si="23"/>
        <v>0</v>
      </c>
      <c r="BG37" s="14">
        <f t="shared" si="23"/>
        <v>0</v>
      </c>
      <c r="BH37" s="14">
        <f t="shared" si="23"/>
        <v>0</v>
      </c>
      <c r="BI37" s="14">
        <f t="shared" si="23"/>
        <v>0</v>
      </c>
      <c r="BJ37" s="14">
        <f t="shared" si="23"/>
        <v>0</v>
      </c>
      <c r="BK37" s="14">
        <f t="shared" si="23"/>
        <v>0</v>
      </c>
      <c r="BL37" s="14">
        <f t="shared" si="23"/>
        <v>0</v>
      </c>
      <c r="BM37" s="14">
        <f t="shared" si="23"/>
        <v>0</v>
      </c>
      <c r="BN37" s="14">
        <f t="shared" si="23"/>
        <v>0</v>
      </c>
      <c r="BO37" s="14">
        <f t="shared" ref="BO37:CT37" si="24">SUM(BO22:BO36)</f>
        <v>0</v>
      </c>
      <c r="BP37" s="14">
        <f t="shared" si="24"/>
        <v>0</v>
      </c>
      <c r="BQ37" s="14">
        <f t="shared" si="24"/>
        <v>0</v>
      </c>
      <c r="BR37" s="14">
        <f t="shared" si="24"/>
        <v>0</v>
      </c>
      <c r="BS37" s="14">
        <f t="shared" si="24"/>
        <v>0</v>
      </c>
      <c r="BT37" s="14">
        <f t="shared" si="24"/>
        <v>0</v>
      </c>
      <c r="BU37" s="14">
        <f t="shared" si="24"/>
        <v>0</v>
      </c>
      <c r="BV37" s="14">
        <f t="shared" si="24"/>
        <v>0</v>
      </c>
      <c r="BW37" s="14">
        <f t="shared" si="24"/>
        <v>0</v>
      </c>
      <c r="BX37" s="14">
        <f t="shared" si="24"/>
        <v>0</v>
      </c>
      <c r="BY37" s="14">
        <f t="shared" si="24"/>
        <v>0</v>
      </c>
      <c r="BZ37" s="14">
        <f t="shared" si="24"/>
        <v>0</v>
      </c>
      <c r="CA37" s="14">
        <f t="shared" si="24"/>
        <v>0</v>
      </c>
      <c r="CB37" s="14">
        <f t="shared" si="24"/>
        <v>0</v>
      </c>
      <c r="CC37" s="14">
        <f t="shared" si="24"/>
        <v>0</v>
      </c>
      <c r="CD37" s="14">
        <f t="shared" si="24"/>
        <v>0</v>
      </c>
      <c r="CE37" s="14">
        <f t="shared" si="24"/>
        <v>0</v>
      </c>
      <c r="CF37" s="14">
        <f t="shared" si="24"/>
        <v>0</v>
      </c>
      <c r="CG37" s="14">
        <f t="shared" si="24"/>
        <v>0</v>
      </c>
      <c r="CH37" s="14">
        <f t="shared" si="24"/>
        <v>0</v>
      </c>
      <c r="CI37" s="14">
        <f t="shared" si="24"/>
        <v>0</v>
      </c>
      <c r="CJ37" s="14">
        <f t="shared" si="24"/>
        <v>0</v>
      </c>
      <c r="CK37" s="14">
        <f t="shared" si="24"/>
        <v>0</v>
      </c>
      <c r="CL37" s="14">
        <f t="shared" si="24"/>
        <v>0</v>
      </c>
      <c r="CM37" s="14">
        <f t="shared" si="24"/>
        <v>0</v>
      </c>
      <c r="CN37" s="14">
        <f t="shared" si="24"/>
        <v>0</v>
      </c>
      <c r="CO37" s="14">
        <f t="shared" si="24"/>
        <v>0</v>
      </c>
      <c r="CP37" s="14">
        <f t="shared" si="24"/>
        <v>0</v>
      </c>
      <c r="CQ37" s="14">
        <f t="shared" si="24"/>
        <v>0</v>
      </c>
      <c r="CR37" s="14">
        <f t="shared" si="24"/>
        <v>0</v>
      </c>
      <c r="CS37" s="14">
        <f t="shared" si="24"/>
        <v>0</v>
      </c>
      <c r="CT37" s="14">
        <f t="shared" si="24"/>
        <v>0</v>
      </c>
      <c r="CU37" s="14">
        <f t="shared" ref="CU37:CX37" si="25">SUM(CU22:CU36)</f>
        <v>0</v>
      </c>
      <c r="CV37" s="14">
        <f t="shared" si="25"/>
        <v>0</v>
      </c>
      <c r="CW37" s="14">
        <f t="shared" si="25"/>
        <v>0</v>
      </c>
      <c r="CX37" s="14">
        <f t="shared" si="25"/>
        <v>0</v>
      </c>
    </row>
    <row r="38" spans="1:102" x14ac:dyDescent="0.25">
      <c r="A38" s="100" t="s">
        <v>141</v>
      </c>
      <c r="B38" s="101"/>
      <c r="C38" s="15">
        <f t="shared" ref="C38:AH38" si="26">ROUND((C37/C3)*0.0475,2)</f>
        <v>0</v>
      </c>
      <c r="D38" s="15">
        <f t="shared" si="26"/>
        <v>0</v>
      </c>
      <c r="E38" s="15">
        <f t="shared" si="26"/>
        <v>0</v>
      </c>
      <c r="F38" s="15">
        <f t="shared" si="26"/>
        <v>0</v>
      </c>
      <c r="G38" s="15">
        <f t="shared" si="26"/>
        <v>0</v>
      </c>
      <c r="H38" s="15">
        <f t="shared" si="26"/>
        <v>0</v>
      </c>
      <c r="I38" s="15">
        <f t="shared" si="26"/>
        <v>0</v>
      </c>
      <c r="J38" s="15">
        <f t="shared" si="26"/>
        <v>0</v>
      </c>
      <c r="K38" s="15">
        <f t="shared" si="26"/>
        <v>0</v>
      </c>
      <c r="L38" s="15">
        <f t="shared" si="26"/>
        <v>0</v>
      </c>
      <c r="M38" s="15">
        <f t="shared" si="26"/>
        <v>0</v>
      </c>
      <c r="N38" s="15">
        <f t="shared" si="26"/>
        <v>0</v>
      </c>
      <c r="O38" s="15">
        <f t="shared" si="26"/>
        <v>0</v>
      </c>
      <c r="P38" s="15">
        <f t="shared" si="26"/>
        <v>0</v>
      </c>
      <c r="Q38" s="15">
        <f t="shared" si="26"/>
        <v>0</v>
      </c>
      <c r="R38" s="15">
        <f t="shared" si="26"/>
        <v>0</v>
      </c>
      <c r="S38" s="15">
        <f t="shared" si="26"/>
        <v>0</v>
      </c>
      <c r="T38" s="15">
        <f t="shared" si="26"/>
        <v>0</v>
      </c>
      <c r="U38" s="15">
        <f t="shared" si="26"/>
        <v>0</v>
      </c>
      <c r="V38" s="15">
        <f t="shared" si="26"/>
        <v>0</v>
      </c>
      <c r="W38" s="15">
        <f t="shared" si="26"/>
        <v>0</v>
      </c>
      <c r="X38" s="15">
        <f t="shared" si="26"/>
        <v>0</v>
      </c>
      <c r="Y38" s="15">
        <f t="shared" si="26"/>
        <v>0</v>
      </c>
      <c r="Z38" s="15">
        <f t="shared" si="26"/>
        <v>0</v>
      </c>
      <c r="AA38" s="15">
        <f t="shared" si="26"/>
        <v>0</v>
      </c>
      <c r="AB38" s="15">
        <f t="shared" si="26"/>
        <v>0</v>
      </c>
      <c r="AC38" s="15">
        <f t="shared" si="26"/>
        <v>0</v>
      </c>
      <c r="AD38" s="15">
        <f t="shared" si="26"/>
        <v>0</v>
      </c>
      <c r="AE38" s="15">
        <f t="shared" si="26"/>
        <v>0</v>
      </c>
      <c r="AF38" s="15">
        <f t="shared" si="26"/>
        <v>0</v>
      </c>
      <c r="AG38" s="15">
        <f t="shared" si="26"/>
        <v>0</v>
      </c>
      <c r="AH38" s="15">
        <f t="shared" si="26"/>
        <v>0</v>
      </c>
      <c r="AI38" s="15">
        <f t="shared" ref="AI38:BN38" si="27">ROUND((AI37/AI3)*0.0475,2)</f>
        <v>0</v>
      </c>
      <c r="AJ38" s="15">
        <f t="shared" si="27"/>
        <v>0</v>
      </c>
      <c r="AK38" s="15">
        <f t="shared" si="27"/>
        <v>0</v>
      </c>
      <c r="AL38" s="15">
        <f t="shared" si="27"/>
        <v>0</v>
      </c>
      <c r="AM38" s="15">
        <f t="shared" si="27"/>
        <v>0</v>
      </c>
      <c r="AN38" s="15">
        <f t="shared" si="27"/>
        <v>0</v>
      </c>
      <c r="AO38" s="15">
        <f t="shared" si="27"/>
        <v>0</v>
      </c>
      <c r="AP38" s="15">
        <f t="shared" si="27"/>
        <v>0</v>
      </c>
      <c r="AQ38" s="15">
        <f t="shared" si="27"/>
        <v>0</v>
      </c>
      <c r="AR38" s="15">
        <f t="shared" si="27"/>
        <v>0</v>
      </c>
      <c r="AS38" s="15">
        <f t="shared" si="27"/>
        <v>0</v>
      </c>
      <c r="AT38" s="15">
        <f t="shared" si="27"/>
        <v>0</v>
      </c>
      <c r="AU38" s="15">
        <f t="shared" si="27"/>
        <v>0</v>
      </c>
      <c r="AV38" s="15">
        <f t="shared" si="27"/>
        <v>0</v>
      </c>
      <c r="AW38" s="15">
        <f t="shared" si="27"/>
        <v>0</v>
      </c>
      <c r="AX38" s="15">
        <f t="shared" si="27"/>
        <v>0</v>
      </c>
      <c r="AY38" s="15">
        <f t="shared" si="27"/>
        <v>0</v>
      </c>
      <c r="AZ38" s="15">
        <f t="shared" si="27"/>
        <v>0</v>
      </c>
      <c r="BA38" s="15">
        <f t="shared" si="27"/>
        <v>0</v>
      </c>
      <c r="BB38" s="15">
        <f t="shared" si="27"/>
        <v>0</v>
      </c>
      <c r="BC38" s="15">
        <f t="shared" si="27"/>
        <v>0</v>
      </c>
      <c r="BD38" s="15">
        <f t="shared" si="27"/>
        <v>0</v>
      </c>
      <c r="BE38" s="15">
        <f t="shared" si="27"/>
        <v>0</v>
      </c>
      <c r="BF38" s="15">
        <f t="shared" si="27"/>
        <v>0</v>
      </c>
      <c r="BG38" s="15">
        <f t="shared" si="27"/>
        <v>0</v>
      </c>
      <c r="BH38" s="15">
        <f t="shared" si="27"/>
        <v>0</v>
      </c>
      <c r="BI38" s="15">
        <f t="shared" si="27"/>
        <v>0</v>
      </c>
      <c r="BJ38" s="15">
        <f t="shared" si="27"/>
        <v>0</v>
      </c>
      <c r="BK38" s="15">
        <f t="shared" si="27"/>
        <v>0</v>
      </c>
      <c r="BL38" s="15">
        <f t="shared" si="27"/>
        <v>0</v>
      </c>
      <c r="BM38" s="15">
        <f t="shared" si="27"/>
        <v>0</v>
      </c>
      <c r="BN38" s="15">
        <f t="shared" si="27"/>
        <v>0</v>
      </c>
      <c r="BO38" s="15">
        <f t="shared" ref="BO38:CT38" si="28">ROUND((BO37/BO3)*0.0475,2)</f>
        <v>0</v>
      </c>
      <c r="BP38" s="15">
        <f t="shared" si="28"/>
        <v>0</v>
      </c>
      <c r="BQ38" s="15">
        <f t="shared" si="28"/>
        <v>0</v>
      </c>
      <c r="BR38" s="15">
        <f t="shared" si="28"/>
        <v>0</v>
      </c>
      <c r="BS38" s="15">
        <f t="shared" si="28"/>
        <v>0</v>
      </c>
      <c r="BT38" s="15">
        <f t="shared" si="28"/>
        <v>0</v>
      </c>
      <c r="BU38" s="15">
        <f t="shared" si="28"/>
        <v>0</v>
      </c>
      <c r="BV38" s="15">
        <f t="shared" si="28"/>
        <v>0</v>
      </c>
      <c r="BW38" s="15">
        <f t="shared" si="28"/>
        <v>0</v>
      </c>
      <c r="BX38" s="15">
        <f t="shared" si="28"/>
        <v>0</v>
      </c>
      <c r="BY38" s="15">
        <f t="shared" si="28"/>
        <v>0</v>
      </c>
      <c r="BZ38" s="15">
        <f t="shared" si="28"/>
        <v>0</v>
      </c>
      <c r="CA38" s="15">
        <f t="shared" si="28"/>
        <v>0</v>
      </c>
      <c r="CB38" s="15">
        <f t="shared" si="28"/>
        <v>0</v>
      </c>
      <c r="CC38" s="15">
        <f t="shared" si="28"/>
        <v>0</v>
      </c>
      <c r="CD38" s="15">
        <f t="shared" si="28"/>
        <v>0</v>
      </c>
      <c r="CE38" s="15">
        <f t="shared" si="28"/>
        <v>0</v>
      </c>
      <c r="CF38" s="15">
        <f t="shared" si="28"/>
        <v>0</v>
      </c>
      <c r="CG38" s="15">
        <f t="shared" si="28"/>
        <v>0</v>
      </c>
      <c r="CH38" s="15">
        <f t="shared" si="28"/>
        <v>0</v>
      </c>
      <c r="CI38" s="15">
        <f t="shared" si="28"/>
        <v>0</v>
      </c>
      <c r="CJ38" s="15">
        <f t="shared" si="28"/>
        <v>0</v>
      </c>
      <c r="CK38" s="15">
        <f t="shared" si="28"/>
        <v>0</v>
      </c>
      <c r="CL38" s="15">
        <f t="shared" si="28"/>
        <v>0</v>
      </c>
      <c r="CM38" s="15">
        <f t="shared" si="28"/>
        <v>0</v>
      </c>
      <c r="CN38" s="15">
        <f t="shared" si="28"/>
        <v>0</v>
      </c>
      <c r="CO38" s="15">
        <f t="shared" si="28"/>
        <v>0</v>
      </c>
      <c r="CP38" s="15">
        <f t="shared" si="28"/>
        <v>0</v>
      </c>
      <c r="CQ38" s="15">
        <f t="shared" si="28"/>
        <v>0</v>
      </c>
      <c r="CR38" s="15">
        <f t="shared" si="28"/>
        <v>0</v>
      </c>
      <c r="CS38" s="15">
        <f t="shared" si="28"/>
        <v>0</v>
      </c>
      <c r="CT38" s="15">
        <f t="shared" si="28"/>
        <v>0</v>
      </c>
      <c r="CU38" s="15">
        <f t="shared" ref="CU38:CX38" si="29">ROUND((CU37/CU3)*0.0475,2)</f>
        <v>0</v>
      </c>
      <c r="CV38" s="15">
        <f t="shared" si="29"/>
        <v>0</v>
      </c>
      <c r="CW38" s="15">
        <f t="shared" si="29"/>
        <v>0</v>
      </c>
      <c r="CX38" s="15">
        <f t="shared" si="29"/>
        <v>0</v>
      </c>
    </row>
    <row r="39" spans="1:102" x14ac:dyDescent="0.25">
      <c r="A39" s="102" t="s">
        <v>142</v>
      </c>
      <c r="B39" s="103"/>
      <c r="C39" s="16">
        <f t="shared" ref="C39:AG39" si="30">ROUND((C37/C3)*(C3-0.0475),2)</f>
        <v>0</v>
      </c>
      <c r="D39" s="16">
        <f t="shared" si="30"/>
        <v>0</v>
      </c>
      <c r="E39" s="16">
        <f t="shared" si="30"/>
        <v>0</v>
      </c>
      <c r="F39" s="16">
        <f t="shared" si="30"/>
        <v>0</v>
      </c>
      <c r="G39" s="16">
        <f t="shared" si="30"/>
        <v>0</v>
      </c>
      <c r="H39" s="16">
        <f t="shared" si="30"/>
        <v>0</v>
      </c>
      <c r="I39" s="16">
        <f t="shared" si="30"/>
        <v>0</v>
      </c>
      <c r="J39" s="16">
        <f t="shared" si="30"/>
        <v>0</v>
      </c>
      <c r="K39" s="16">
        <f t="shared" si="30"/>
        <v>0</v>
      </c>
      <c r="L39" s="16">
        <f t="shared" si="30"/>
        <v>0</v>
      </c>
      <c r="M39" s="16">
        <f t="shared" si="30"/>
        <v>0</v>
      </c>
      <c r="N39" s="16">
        <f t="shared" si="30"/>
        <v>0</v>
      </c>
      <c r="O39" s="16">
        <f t="shared" si="30"/>
        <v>0</v>
      </c>
      <c r="P39" s="16">
        <f t="shared" si="30"/>
        <v>0</v>
      </c>
      <c r="Q39" s="16">
        <f t="shared" si="30"/>
        <v>0</v>
      </c>
      <c r="R39" s="16">
        <f t="shared" si="30"/>
        <v>0</v>
      </c>
      <c r="S39" s="16">
        <f t="shared" si="30"/>
        <v>0</v>
      </c>
      <c r="T39" s="16">
        <f t="shared" si="30"/>
        <v>0</v>
      </c>
      <c r="U39" s="16">
        <f t="shared" si="30"/>
        <v>0</v>
      </c>
      <c r="V39" s="16">
        <f t="shared" si="30"/>
        <v>0</v>
      </c>
      <c r="W39" s="16">
        <f t="shared" si="30"/>
        <v>0</v>
      </c>
      <c r="X39" s="16">
        <f t="shared" si="30"/>
        <v>0</v>
      </c>
      <c r="Y39" s="16">
        <f t="shared" si="30"/>
        <v>0</v>
      </c>
      <c r="Z39" s="16">
        <f t="shared" si="30"/>
        <v>0</v>
      </c>
      <c r="AA39" s="16">
        <f t="shared" si="30"/>
        <v>0</v>
      </c>
      <c r="AB39" s="16">
        <f t="shared" si="30"/>
        <v>0</v>
      </c>
      <c r="AC39" s="16">
        <f t="shared" si="30"/>
        <v>0</v>
      </c>
      <c r="AD39" s="16">
        <f t="shared" si="30"/>
        <v>0</v>
      </c>
      <c r="AE39" s="16">
        <f t="shared" si="30"/>
        <v>0</v>
      </c>
      <c r="AF39" s="16">
        <f t="shared" si="30"/>
        <v>0</v>
      </c>
      <c r="AG39" s="16">
        <f t="shared" si="30"/>
        <v>0</v>
      </c>
      <c r="AH39" s="35">
        <f>ROUND((AH37/AH3)*(AH3-0.0525),2)</f>
        <v>0</v>
      </c>
      <c r="AI39" s="16">
        <f t="shared" ref="AI39:BI39" si="31">ROUND((AI37/AI3)*(AI3-0.0475),2)</f>
        <v>0</v>
      </c>
      <c r="AJ39" s="16">
        <f t="shared" si="31"/>
        <v>0</v>
      </c>
      <c r="AK39" s="16">
        <f t="shared" si="31"/>
        <v>0</v>
      </c>
      <c r="AL39" s="16">
        <f t="shared" si="31"/>
        <v>0</v>
      </c>
      <c r="AM39" s="16">
        <f t="shared" si="31"/>
        <v>0</v>
      </c>
      <c r="AN39" s="16">
        <f t="shared" si="31"/>
        <v>0</v>
      </c>
      <c r="AO39" s="16">
        <f t="shared" si="31"/>
        <v>0</v>
      </c>
      <c r="AP39" s="16">
        <f t="shared" si="31"/>
        <v>0</v>
      </c>
      <c r="AQ39" s="16">
        <f t="shared" si="31"/>
        <v>0</v>
      </c>
      <c r="AR39" s="16">
        <f t="shared" si="31"/>
        <v>0</v>
      </c>
      <c r="AS39" s="16">
        <f t="shared" si="31"/>
        <v>0</v>
      </c>
      <c r="AT39" s="16">
        <f t="shared" si="31"/>
        <v>0</v>
      </c>
      <c r="AU39" s="16">
        <f t="shared" si="31"/>
        <v>0</v>
      </c>
      <c r="AV39" s="16">
        <f t="shared" si="31"/>
        <v>0</v>
      </c>
      <c r="AW39" s="16">
        <f t="shared" si="31"/>
        <v>0</v>
      </c>
      <c r="AX39" s="16">
        <f t="shared" si="31"/>
        <v>0</v>
      </c>
      <c r="AY39" s="16">
        <f t="shared" si="31"/>
        <v>0</v>
      </c>
      <c r="AZ39" s="16">
        <f t="shared" si="31"/>
        <v>0</v>
      </c>
      <c r="BA39" s="16">
        <f t="shared" si="31"/>
        <v>0</v>
      </c>
      <c r="BB39" s="16">
        <f t="shared" si="31"/>
        <v>0</v>
      </c>
      <c r="BC39" s="16">
        <f t="shared" si="31"/>
        <v>0</v>
      </c>
      <c r="BD39" s="16">
        <f t="shared" si="31"/>
        <v>0</v>
      </c>
      <c r="BE39" s="16">
        <f t="shared" si="31"/>
        <v>0</v>
      </c>
      <c r="BF39" s="16">
        <f t="shared" si="31"/>
        <v>0</v>
      </c>
      <c r="BG39" s="16">
        <f t="shared" si="31"/>
        <v>0</v>
      </c>
      <c r="BH39" s="16">
        <f t="shared" si="31"/>
        <v>0</v>
      </c>
      <c r="BI39" s="16">
        <f t="shared" si="31"/>
        <v>0</v>
      </c>
      <c r="BJ39" s="35">
        <f>ROUND((BJ37/BJ3)*(BJ3-0.0525),2)</f>
        <v>0</v>
      </c>
      <c r="BK39" s="16">
        <f t="shared" ref="BK39:BQ39" si="32">ROUND((BK37/BK3)*(BK3-0.0475),2)</f>
        <v>0</v>
      </c>
      <c r="BL39" s="16">
        <f t="shared" si="32"/>
        <v>0</v>
      </c>
      <c r="BM39" s="16">
        <f t="shared" si="32"/>
        <v>0</v>
      </c>
      <c r="BN39" s="16">
        <f t="shared" si="32"/>
        <v>0</v>
      </c>
      <c r="BO39" s="16">
        <f t="shared" si="32"/>
        <v>0</v>
      </c>
      <c r="BP39" s="16">
        <f t="shared" si="32"/>
        <v>0</v>
      </c>
      <c r="BQ39" s="16">
        <f t="shared" si="32"/>
        <v>0</v>
      </c>
      <c r="BR39" s="35">
        <f>ROUND((BR37/BR3)*(BR3-0.0525),2)</f>
        <v>0</v>
      </c>
      <c r="BS39" s="16">
        <f>ROUND((BS37/BS3)*(BS3-0.0475),2)</f>
        <v>0</v>
      </c>
      <c r="BT39" s="16">
        <f>ROUND((BT37/BT3)*(BT3-0.0475),2)</f>
        <v>0</v>
      </c>
      <c r="BU39" s="16">
        <f>ROUND((BU37/BU3)*(BU3-0.0475),2)</f>
        <v>0</v>
      </c>
      <c r="BV39" s="16">
        <f>ROUND((BV37/BV3)*(BV3-0.0475),2)</f>
        <v>0</v>
      </c>
      <c r="BW39" s="35">
        <f>ROUND((BW37/BW3)*(BW3-0.0525),2)</f>
        <v>0</v>
      </c>
      <c r="BX39" s="16">
        <f t="shared" ref="BX39:CX39" si="33">ROUND((BX37/BX3)*(BX3-0.0475),2)</f>
        <v>0</v>
      </c>
      <c r="BY39" s="16">
        <f t="shared" si="33"/>
        <v>0</v>
      </c>
      <c r="BZ39" s="16">
        <f t="shared" si="33"/>
        <v>0</v>
      </c>
      <c r="CA39" s="16">
        <f t="shared" si="33"/>
        <v>0</v>
      </c>
      <c r="CB39" s="16">
        <f t="shared" si="33"/>
        <v>0</v>
      </c>
      <c r="CC39" s="16">
        <f t="shared" si="33"/>
        <v>0</v>
      </c>
      <c r="CD39" s="16">
        <f t="shared" si="33"/>
        <v>0</v>
      </c>
      <c r="CE39" s="16">
        <f t="shared" si="33"/>
        <v>0</v>
      </c>
      <c r="CF39" s="16">
        <f t="shared" si="33"/>
        <v>0</v>
      </c>
      <c r="CG39" s="16">
        <f t="shared" si="33"/>
        <v>0</v>
      </c>
      <c r="CH39" s="16">
        <f t="shared" si="33"/>
        <v>0</v>
      </c>
      <c r="CI39" s="16">
        <f t="shared" si="33"/>
        <v>0</v>
      </c>
      <c r="CJ39" s="16">
        <f t="shared" si="33"/>
        <v>0</v>
      </c>
      <c r="CK39" s="16">
        <f t="shared" si="33"/>
        <v>0</v>
      </c>
      <c r="CL39" s="16">
        <f t="shared" si="33"/>
        <v>0</v>
      </c>
      <c r="CM39" s="16">
        <f t="shared" si="33"/>
        <v>0</v>
      </c>
      <c r="CN39" s="16">
        <f t="shared" si="33"/>
        <v>0</v>
      </c>
      <c r="CO39" s="16">
        <f t="shared" si="33"/>
        <v>0</v>
      </c>
      <c r="CP39" s="35">
        <f>ROUND((CP37/CP3)*(CP3-0.0525),2)</f>
        <v>0</v>
      </c>
      <c r="CQ39" s="16">
        <f t="shared" si="33"/>
        <v>0</v>
      </c>
      <c r="CR39" s="16">
        <f t="shared" si="33"/>
        <v>0</v>
      </c>
      <c r="CS39" s="16">
        <f t="shared" si="33"/>
        <v>0</v>
      </c>
      <c r="CT39" s="16">
        <f t="shared" si="33"/>
        <v>0</v>
      </c>
      <c r="CU39" s="16">
        <f t="shared" si="33"/>
        <v>0</v>
      </c>
      <c r="CV39" s="16">
        <f t="shared" si="33"/>
        <v>0</v>
      </c>
      <c r="CW39" s="16">
        <f t="shared" si="33"/>
        <v>0</v>
      </c>
      <c r="CX39" s="16">
        <f t="shared" si="33"/>
        <v>0</v>
      </c>
    </row>
    <row r="40" spans="1:102" ht="15.75" thickBot="1" x14ac:dyDescent="0.3">
      <c r="A40" s="104" t="s">
        <v>143</v>
      </c>
      <c r="B40" s="105"/>
      <c r="C40" s="33">
        <f t="shared" ref="C40:AC40" si="34">IF(OR(C3=0.0725,C3=0.075),ROUND((C37/C3)*0.005,2),0)</f>
        <v>0</v>
      </c>
      <c r="D40" s="33">
        <f t="shared" si="34"/>
        <v>0</v>
      </c>
      <c r="E40" s="33">
        <f t="shared" si="34"/>
        <v>0</v>
      </c>
      <c r="F40" s="33">
        <f t="shared" si="34"/>
        <v>0</v>
      </c>
      <c r="G40" s="33">
        <f t="shared" si="34"/>
        <v>0</v>
      </c>
      <c r="H40" s="33">
        <f t="shared" si="34"/>
        <v>0</v>
      </c>
      <c r="I40" s="33">
        <f t="shared" si="34"/>
        <v>0</v>
      </c>
      <c r="J40" s="33">
        <f t="shared" si="34"/>
        <v>0</v>
      </c>
      <c r="K40" s="33">
        <f t="shared" si="34"/>
        <v>0</v>
      </c>
      <c r="L40" s="33">
        <f t="shared" si="34"/>
        <v>0</v>
      </c>
      <c r="M40" s="33">
        <f t="shared" si="34"/>
        <v>0</v>
      </c>
      <c r="N40" s="33">
        <f t="shared" si="34"/>
        <v>0</v>
      </c>
      <c r="O40" s="33">
        <f t="shared" si="34"/>
        <v>0</v>
      </c>
      <c r="P40" s="33">
        <f t="shared" si="34"/>
        <v>0</v>
      </c>
      <c r="Q40" s="33">
        <f t="shared" si="34"/>
        <v>0</v>
      </c>
      <c r="R40" s="33">
        <f t="shared" si="34"/>
        <v>0</v>
      </c>
      <c r="S40" s="33">
        <f t="shared" si="34"/>
        <v>0</v>
      </c>
      <c r="T40" s="33">
        <f t="shared" si="34"/>
        <v>0</v>
      </c>
      <c r="U40" s="33">
        <f t="shared" si="34"/>
        <v>0</v>
      </c>
      <c r="V40" s="33">
        <f t="shared" si="34"/>
        <v>0</v>
      </c>
      <c r="W40" s="33">
        <f t="shared" si="34"/>
        <v>0</v>
      </c>
      <c r="X40" s="33">
        <f t="shared" si="34"/>
        <v>0</v>
      </c>
      <c r="Y40" s="33">
        <f t="shared" si="34"/>
        <v>0</v>
      </c>
      <c r="Z40" s="33">
        <f t="shared" si="34"/>
        <v>0</v>
      </c>
      <c r="AA40" s="33">
        <f t="shared" si="34"/>
        <v>0</v>
      </c>
      <c r="AB40" s="33">
        <f t="shared" si="34"/>
        <v>0</v>
      </c>
      <c r="AC40" s="33">
        <f t="shared" si="34"/>
        <v>0</v>
      </c>
      <c r="AD40" s="33">
        <f t="shared" ref="AD40:AG40" si="35">IF(OR(AD3=0.0725,AD3=0.075),ROUND((AD37/AD3)*0.005,2),0)</f>
        <v>0</v>
      </c>
      <c r="AE40" s="33">
        <f t="shared" si="35"/>
        <v>0</v>
      </c>
      <c r="AF40" s="33">
        <f t="shared" si="35"/>
        <v>0</v>
      </c>
      <c r="AG40" s="33">
        <f t="shared" si="35"/>
        <v>0</v>
      </c>
      <c r="AH40" s="33">
        <f>IF(OR(AH3=0.0725,AH3=0.075),ROUND((AH37/AH3)*0.005,2),0)</f>
        <v>0</v>
      </c>
      <c r="AI40" s="33">
        <f t="shared" ref="AI40:CT40" si="36">IF(OR(AI3=0.0725,AI3=0.075),ROUND((AI37/AI3)*0.005,2),0)</f>
        <v>0</v>
      </c>
      <c r="AJ40" s="33">
        <f t="shared" si="36"/>
        <v>0</v>
      </c>
      <c r="AK40" s="33">
        <f t="shared" si="36"/>
        <v>0</v>
      </c>
      <c r="AL40" s="33">
        <f t="shared" si="36"/>
        <v>0</v>
      </c>
      <c r="AM40" s="33">
        <f t="shared" si="36"/>
        <v>0</v>
      </c>
      <c r="AN40" s="33">
        <f t="shared" si="36"/>
        <v>0</v>
      </c>
      <c r="AO40" s="33">
        <f t="shared" si="36"/>
        <v>0</v>
      </c>
      <c r="AP40" s="33">
        <f t="shared" si="36"/>
        <v>0</v>
      </c>
      <c r="AQ40" s="33">
        <f t="shared" si="36"/>
        <v>0</v>
      </c>
      <c r="AR40" s="33">
        <f t="shared" si="36"/>
        <v>0</v>
      </c>
      <c r="AS40" s="33">
        <f t="shared" si="36"/>
        <v>0</v>
      </c>
      <c r="AT40" s="33">
        <f t="shared" si="36"/>
        <v>0</v>
      </c>
      <c r="AU40" s="33">
        <f t="shared" si="36"/>
        <v>0</v>
      </c>
      <c r="AV40" s="33">
        <f t="shared" si="36"/>
        <v>0</v>
      </c>
      <c r="AW40" s="33">
        <f t="shared" si="36"/>
        <v>0</v>
      </c>
      <c r="AX40" s="33">
        <f t="shared" si="36"/>
        <v>0</v>
      </c>
      <c r="AY40" s="33">
        <f t="shared" si="36"/>
        <v>0</v>
      </c>
      <c r="AZ40" s="33">
        <f t="shared" si="36"/>
        <v>0</v>
      </c>
      <c r="BA40" s="33">
        <f t="shared" si="36"/>
        <v>0</v>
      </c>
      <c r="BB40" s="33">
        <f t="shared" si="36"/>
        <v>0</v>
      </c>
      <c r="BC40" s="33">
        <f t="shared" si="36"/>
        <v>0</v>
      </c>
      <c r="BD40" s="33">
        <f t="shared" si="36"/>
        <v>0</v>
      </c>
      <c r="BE40" s="33">
        <f t="shared" si="36"/>
        <v>0</v>
      </c>
      <c r="BF40" s="33">
        <f t="shared" si="36"/>
        <v>0</v>
      </c>
      <c r="BG40" s="33">
        <f t="shared" si="36"/>
        <v>0</v>
      </c>
      <c r="BH40" s="33">
        <f t="shared" si="36"/>
        <v>0</v>
      </c>
      <c r="BI40" s="33">
        <f t="shared" si="36"/>
        <v>0</v>
      </c>
      <c r="BJ40" s="33">
        <f t="shared" si="36"/>
        <v>0</v>
      </c>
      <c r="BK40" s="33">
        <f t="shared" si="36"/>
        <v>0</v>
      </c>
      <c r="BL40" s="33">
        <f t="shared" si="36"/>
        <v>0</v>
      </c>
      <c r="BM40" s="33">
        <f t="shared" si="36"/>
        <v>0</v>
      </c>
      <c r="BN40" s="33">
        <f t="shared" si="36"/>
        <v>0</v>
      </c>
      <c r="BO40" s="33">
        <f t="shared" si="36"/>
        <v>0</v>
      </c>
      <c r="BP40" s="33">
        <f t="shared" si="36"/>
        <v>0</v>
      </c>
      <c r="BQ40" s="33">
        <f t="shared" si="36"/>
        <v>0</v>
      </c>
      <c r="BR40" s="33">
        <f t="shared" si="36"/>
        <v>0</v>
      </c>
      <c r="BS40" s="33">
        <f t="shared" si="36"/>
        <v>0</v>
      </c>
      <c r="BT40" s="33">
        <f t="shared" si="36"/>
        <v>0</v>
      </c>
      <c r="BU40" s="33">
        <f t="shared" si="36"/>
        <v>0</v>
      </c>
      <c r="BV40" s="33">
        <f t="shared" si="36"/>
        <v>0</v>
      </c>
      <c r="BW40" s="33">
        <f t="shared" si="36"/>
        <v>0</v>
      </c>
      <c r="BX40" s="33">
        <f t="shared" si="36"/>
        <v>0</v>
      </c>
      <c r="BY40" s="33">
        <f t="shared" si="36"/>
        <v>0</v>
      </c>
      <c r="BZ40" s="33">
        <f t="shared" si="36"/>
        <v>0</v>
      </c>
      <c r="CA40" s="33">
        <f t="shared" si="36"/>
        <v>0</v>
      </c>
      <c r="CB40" s="33">
        <f t="shared" si="36"/>
        <v>0</v>
      </c>
      <c r="CC40" s="33">
        <f t="shared" si="36"/>
        <v>0</v>
      </c>
      <c r="CD40" s="33">
        <f t="shared" si="36"/>
        <v>0</v>
      </c>
      <c r="CE40" s="33">
        <f t="shared" si="36"/>
        <v>0</v>
      </c>
      <c r="CF40" s="33">
        <f t="shared" si="36"/>
        <v>0</v>
      </c>
      <c r="CG40" s="33">
        <f t="shared" si="36"/>
        <v>0</v>
      </c>
      <c r="CH40" s="33">
        <f t="shared" si="36"/>
        <v>0</v>
      </c>
      <c r="CI40" s="33">
        <f t="shared" si="36"/>
        <v>0</v>
      </c>
      <c r="CJ40" s="33">
        <f t="shared" si="36"/>
        <v>0</v>
      </c>
      <c r="CK40" s="33">
        <f t="shared" si="36"/>
        <v>0</v>
      </c>
      <c r="CL40" s="33">
        <f t="shared" si="36"/>
        <v>0</v>
      </c>
      <c r="CM40" s="33">
        <f t="shared" si="36"/>
        <v>0</v>
      </c>
      <c r="CN40" s="33">
        <f t="shared" si="36"/>
        <v>0</v>
      </c>
      <c r="CO40" s="33">
        <f t="shared" si="36"/>
        <v>0</v>
      </c>
      <c r="CP40" s="33">
        <f t="shared" si="36"/>
        <v>0</v>
      </c>
      <c r="CQ40" s="33">
        <f t="shared" si="36"/>
        <v>0</v>
      </c>
      <c r="CR40" s="33">
        <f t="shared" si="36"/>
        <v>0</v>
      </c>
      <c r="CS40" s="33">
        <f t="shared" si="36"/>
        <v>0</v>
      </c>
      <c r="CT40" s="33">
        <f t="shared" si="36"/>
        <v>0</v>
      </c>
      <c r="CU40" s="33">
        <f t="shared" ref="CU40:CX40" si="37">IF(OR(CU3=0.0725,CU3=0.075),ROUND((CU37/CU3)*0.005,2),0)</f>
        <v>0</v>
      </c>
      <c r="CV40" s="33">
        <f t="shared" si="37"/>
        <v>0</v>
      </c>
      <c r="CW40" s="33">
        <f t="shared" si="37"/>
        <v>0</v>
      </c>
      <c r="CX40" s="33">
        <f t="shared" si="37"/>
        <v>0</v>
      </c>
    </row>
    <row r="41" spans="1:102" s="40" customFormat="1" x14ac:dyDescent="0.25">
      <c r="A41" s="108" t="s">
        <v>139</v>
      </c>
      <c r="B41" s="108"/>
      <c r="C41" s="42">
        <f t="shared" ref="C41:AH41" si="38">IF(OR(C3=0.0675,C3=0.0725),C39,0)</f>
        <v>0</v>
      </c>
      <c r="D41" s="42">
        <f t="shared" si="38"/>
        <v>0</v>
      </c>
      <c r="E41" s="42">
        <f t="shared" si="38"/>
        <v>0</v>
      </c>
      <c r="F41" s="42">
        <f t="shared" si="38"/>
        <v>0</v>
      </c>
      <c r="G41" s="42">
        <f t="shared" si="38"/>
        <v>0</v>
      </c>
      <c r="H41" s="42">
        <f t="shared" si="38"/>
        <v>0</v>
      </c>
      <c r="I41" s="42">
        <f t="shared" si="38"/>
        <v>0</v>
      </c>
      <c r="J41" s="42">
        <f t="shared" si="38"/>
        <v>0</v>
      </c>
      <c r="K41" s="42">
        <f t="shared" si="38"/>
        <v>0</v>
      </c>
      <c r="L41" s="42">
        <f t="shared" si="38"/>
        <v>0</v>
      </c>
      <c r="M41" s="42">
        <f t="shared" si="38"/>
        <v>0</v>
      </c>
      <c r="N41" s="42">
        <f t="shared" si="38"/>
        <v>0</v>
      </c>
      <c r="O41" s="42">
        <f t="shared" si="38"/>
        <v>0</v>
      </c>
      <c r="P41" s="42">
        <f t="shared" si="38"/>
        <v>0</v>
      </c>
      <c r="Q41" s="42">
        <f t="shared" si="38"/>
        <v>0</v>
      </c>
      <c r="R41" s="42">
        <f t="shared" si="38"/>
        <v>0</v>
      </c>
      <c r="S41" s="42">
        <f t="shared" si="38"/>
        <v>0</v>
      </c>
      <c r="T41" s="42">
        <f t="shared" si="38"/>
        <v>0</v>
      </c>
      <c r="U41" s="42">
        <f t="shared" si="38"/>
        <v>0</v>
      </c>
      <c r="V41" s="42">
        <f t="shared" si="38"/>
        <v>0</v>
      </c>
      <c r="W41" s="42">
        <f t="shared" si="38"/>
        <v>0</v>
      </c>
      <c r="X41" s="42">
        <f t="shared" si="38"/>
        <v>0</v>
      </c>
      <c r="Y41" s="42">
        <f t="shared" si="38"/>
        <v>0</v>
      </c>
      <c r="Z41" s="42">
        <f t="shared" si="38"/>
        <v>0</v>
      </c>
      <c r="AA41" s="42">
        <f t="shared" si="38"/>
        <v>0</v>
      </c>
      <c r="AB41" s="42">
        <f t="shared" si="38"/>
        <v>0</v>
      </c>
      <c r="AC41" s="42">
        <f t="shared" si="38"/>
        <v>0</v>
      </c>
      <c r="AD41" s="42">
        <f t="shared" si="38"/>
        <v>0</v>
      </c>
      <c r="AE41" s="42">
        <f t="shared" si="38"/>
        <v>0</v>
      </c>
      <c r="AF41" s="42">
        <f t="shared" si="38"/>
        <v>0</v>
      </c>
      <c r="AG41" s="42">
        <f t="shared" si="38"/>
        <v>0</v>
      </c>
      <c r="AH41" s="42">
        <f t="shared" si="38"/>
        <v>0</v>
      </c>
      <c r="AI41" s="42">
        <f t="shared" ref="AI41:BN41" si="39">IF(OR(AI3=0.0675,AI3=0.0725),AI39,0)</f>
        <v>0</v>
      </c>
      <c r="AJ41" s="42">
        <f t="shared" si="39"/>
        <v>0</v>
      </c>
      <c r="AK41" s="42">
        <f t="shared" si="39"/>
        <v>0</v>
      </c>
      <c r="AL41" s="42">
        <f t="shared" si="39"/>
        <v>0</v>
      </c>
      <c r="AM41" s="42">
        <f t="shared" si="39"/>
        <v>0</v>
      </c>
      <c r="AN41" s="42">
        <f t="shared" si="39"/>
        <v>0</v>
      </c>
      <c r="AO41" s="42">
        <f t="shared" si="39"/>
        <v>0</v>
      </c>
      <c r="AP41" s="42">
        <f t="shared" si="39"/>
        <v>0</v>
      </c>
      <c r="AQ41" s="42">
        <f t="shared" si="39"/>
        <v>0</v>
      </c>
      <c r="AR41" s="42">
        <f t="shared" si="39"/>
        <v>0</v>
      </c>
      <c r="AS41" s="42">
        <f t="shared" si="39"/>
        <v>0</v>
      </c>
      <c r="AT41" s="42">
        <f t="shared" si="39"/>
        <v>0</v>
      </c>
      <c r="AU41" s="42">
        <f t="shared" si="39"/>
        <v>0</v>
      </c>
      <c r="AV41" s="42">
        <f t="shared" si="39"/>
        <v>0</v>
      </c>
      <c r="AW41" s="42">
        <f t="shared" si="39"/>
        <v>0</v>
      </c>
      <c r="AX41" s="42">
        <f t="shared" si="39"/>
        <v>0</v>
      </c>
      <c r="AY41" s="42">
        <f t="shared" si="39"/>
        <v>0</v>
      </c>
      <c r="AZ41" s="42">
        <f t="shared" si="39"/>
        <v>0</v>
      </c>
      <c r="BA41" s="42">
        <f t="shared" si="39"/>
        <v>0</v>
      </c>
      <c r="BB41" s="42">
        <f t="shared" si="39"/>
        <v>0</v>
      </c>
      <c r="BC41" s="42">
        <f t="shared" si="39"/>
        <v>0</v>
      </c>
      <c r="BD41" s="42">
        <f t="shared" si="39"/>
        <v>0</v>
      </c>
      <c r="BE41" s="42">
        <f t="shared" si="39"/>
        <v>0</v>
      </c>
      <c r="BF41" s="42">
        <f t="shared" si="39"/>
        <v>0</v>
      </c>
      <c r="BG41" s="42">
        <f t="shared" si="39"/>
        <v>0</v>
      </c>
      <c r="BH41" s="42">
        <f t="shared" si="39"/>
        <v>0</v>
      </c>
      <c r="BI41" s="42">
        <f t="shared" si="39"/>
        <v>0</v>
      </c>
      <c r="BJ41" s="42">
        <f t="shared" si="39"/>
        <v>0</v>
      </c>
      <c r="BK41" s="42">
        <f t="shared" si="39"/>
        <v>0</v>
      </c>
      <c r="BL41" s="42">
        <f t="shared" si="39"/>
        <v>0</v>
      </c>
      <c r="BM41" s="42">
        <f t="shared" si="39"/>
        <v>0</v>
      </c>
      <c r="BN41" s="42">
        <f t="shared" si="39"/>
        <v>0</v>
      </c>
      <c r="BO41" s="42">
        <f t="shared" ref="BO41:CX41" si="40">IF(OR(BO3=0.0675,BO3=0.0725),BO39,0)</f>
        <v>0</v>
      </c>
      <c r="BP41" s="42">
        <f t="shared" si="40"/>
        <v>0</v>
      </c>
      <c r="BQ41" s="42">
        <f t="shared" si="40"/>
        <v>0</v>
      </c>
      <c r="BR41" s="42">
        <f t="shared" si="40"/>
        <v>0</v>
      </c>
      <c r="BS41" s="42">
        <f t="shared" si="40"/>
        <v>0</v>
      </c>
      <c r="BT41" s="42">
        <f t="shared" si="40"/>
        <v>0</v>
      </c>
      <c r="BU41" s="42">
        <f t="shared" si="40"/>
        <v>0</v>
      </c>
      <c r="BV41" s="42">
        <f t="shared" si="40"/>
        <v>0</v>
      </c>
      <c r="BW41" s="42">
        <f t="shared" si="40"/>
        <v>0</v>
      </c>
      <c r="BX41" s="42">
        <f t="shared" si="40"/>
        <v>0</v>
      </c>
      <c r="BY41" s="42">
        <f t="shared" si="40"/>
        <v>0</v>
      </c>
      <c r="BZ41" s="42">
        <f t="shared" si="40"/>
        <v>0</v>
      </c>
      <c r="CA41" s="42">
        <f t="shared" si="40"/>
        <v>0</v>
      </c>
      <c r="CB41" s="42">
        <f t="shared" si="40"/>
        <v>0</v>
      </c>
      <c r="CC41" s="42">
        <f t="shared" si="40"/>
        <v>0</v>
      </c>
      <c r="CD41" s="42">
        <f t="shared" si="40"/>
        <v>0</v>
      </c>
      <c r="CE41" s="42">
        <f t="shared" si="40"/>
        <v>0</v>
      </c>
      <c r="CF41" s="42">
        <f t="shared" si="40"/>
        <v>0</v>
      </c>
      <c r="CG41" s="42">
        <f t="shared" si="40"/>
        <v>0</v>
      </c>
      <c r="CH41" s="42">
        <f t="shared" si="40"/>
        <v>0</v>
      </c>
      <c r="CI41" s="42">
        <f t="shared" si="40"/>
        <v>0</v>
      </c>
      <c r="CJ41" s="42">
        <f t="shared" si="40"/>
        <v>0</v>
      </c>
      <c r="CK41" s="42">
        <f t="shared" si="40"/>
        <v>0</v>
      </c>
      <c r="CL41" s="42">
        <f t="shared" si="40"/>
        <v>0</v>
      </c>
      <c r="CM41" s="42">
        <f t="shared" si="40"/>
        <v>0</v>
      </c>
      <c r="CN41" s="42">
        <f t="shared" si="40"/>
        <v>0</v>
      </c>
      <c r="CO41" s="42">
        <f t="shared" si="40"/>
        <v>0</v>
      </c>
      <c r="CP41" s="42">
        <f t="shared" si="40"/>
        <v>0</v>
      </c>
      <c r="CQ41" s="42">
        <f t="shared" si="40"/>
        <v>0</v>
      </c>
      <c r="CR41" s="42">
        <f t="shared" si="40"/>
        <v>0</v>
      </c>
      <c r="CS41" s="42">
        <f t="shared" si="40"/>
        <v>0</v>
      </c>
      <c r="CT41" s="42">
        <f t="shared" si="40"/>
        <v>0</v>
      </c>
      <c r="CU41" s="42">
        <f t="shared" si="40"/>
        <v>0</v>
      </c>
      <c r="CV41" s="42">
        <f t="shared" si="40"/>
        <v>0</v>
      </c>
      <c r="CW41" s="42">
        <f t="shared" si="40"/>
        <v>0</v>
      </c>
      <c r="CX41" s="42">
        <f t="shared" si="40"/>
        <v>0</v>
      </c>
    </row>
    <row r="42" spans="1:102" x14ac:dyDescent="0.25">
      <c r="A42" s="109" t="s">
        <v>140</v>
      </c>
      <c r="B42" s="109"/>
      <c r="C42" s="39">
        <f t="shared" ref="C42:AH42" si="41">IF(OR(C3=0.07,C3=0.075),C39,0)</f>
        <v>0</v>
      </c>
      <c r="D42" s="39">
        <f t="shared" si="41"/>
        <v>0</v>
      </c>
      <c r="E42" s="39">
        <f t="shared" si="41"/>
        <v>0</v>
      </c>
      <c r="F42" s="39">
        <f t="shared" si="41"/>
        <v>0</v>
      </c>
      <c r="G42" s="39">
        <f t="shared" si="41"/>
        <v>0</v>
      </c>
      <c r="H42" s="39">
        <f t="shared" si="41"/>
        <v>0</v>
      </c>
      <c r="I42" s="39">
        <f t="shared" si="41"/>
        <v>0</v>
      </c>
      <c r="J42" s="39">
        <f t="shared" si="41"/>
        <v>0</v>
      </c>
      <c r="K42" s="39">
        <f t="shared" si="41"/>
        <v>0</v>
      </c>
      <c r="L42" s="39">
        <f t="shared" si="41"/>
        <v>0</v>
      </c>
      <c r="M42" s="39">
        <f t="shared" si="41"/>
        <v>0</v>
      </c>
      <c r="N42" s="39">
        <f t="shared" si="41"/>
        <v>0</v>
      </c>
      <c r="O42" s="39">
        <f t="shared" si="41"/>
        <v>0</v>
      </c>
      <c r="P42" s="39">
        <f t="shared" si="41"/>
        <v>0</v>
      </c>
      <c r="Q42" s="39">
        <f t="shared" si="41"/>
        <v>0</v>
      </c>
      <c r="R42" s="39">
        <f t="shared" si="41"/>
        <v>0</v>
      </c>
      <c r="S42" s="39">
        <f t="shared" si="41"/>
        <v>0</v>
      </c>
      <c r="T42" s="39">
        <f t="shared" si="41"/>
        <v>0</v>
      </c>
      <c r="U42" s="39">
        <f t="shared" si="41"/>
        <v>0</v>
      </c>
      <c r="V42" s="39">
        <f t="shared" si="41"/>
        <v>0</v>
      </c>
      <c r="W42" s="39">
        <f t="shared" si="41"/>
        <v>0</v>
      </c>
      <c r="X42" s="39">
        <f t="shared" si="41"/>
        <v>0</v>
      </c>
      <c r="Y42" s="39">
        <f t="shared" si="41"/>
        <v>0</v>
      </c>
      <c r="Z42" s="39">
        <f t="shared" si="41"/>
        <v>0</v>
      </c>
      <c r="AA42" s="39">
        <f t="shared" si="41"/>
        <v>0</v>
      </c>
      <c r="AB42" s="39">
        <f t="shared" si="41"/>
        <v>0</v>
      </c>
      <c r="AC42" s="39">
        <f t="shared" si="41"/>
        <v>0</v>
      </c>
      <c r="AD42" s="39">
        <f t="shared" si="41"/>
        <v>0</v>
      </c>
      <c r="AE42" s="39">
        <f t="shared" si="41"/>
        <v>0</v>
      </c>
      <c r="AF42" s="39">
        <f t="shared" si="41"/>
        <v>0</v>
      </c>
      <c r="AG42" s="39">
        <f t="shared" si="41"/>
        <v>0</v>
      </c>
      <c r="AH42" s="39">
        <f t="shared" si="41"/>
        <v>0</v>
      </c>
      <c r="AI42" s="39">
        <f t="shared" ref="AI42:BN42" si="42">IF(OR(AI3=0.07,AI3=0.075),AI39,0)</f>
        <v>0</v>
      </c>
      <c r="AJ42" s="39">
        <f t="shared" si="42"/>
        <v>0</v>
      </c>
      <c r="AK42" s="39">
        <f t="shared" si="42"/>
        <v>0</v>
      </c>
      <c r="AL42" s="39">
        <f t="shared" si="42"/>
        <v>0</v>
      </c>
      <c r="AM42" s="39">
        <f t="shared" si="42"/>
        <v>0</v>
      </c>
      <c r="AN42" s="39">
        <f t="shared" si="42"/>
        <v>0</v>
      </c>
      <c r="AO42" s="39">
        <f t="shared" si="42"/>
        <v>0</v>
      </c>
      <c r="AP42" s="39">
        <f t="shared" si="42"/>
        <v>0</v>
      </c>
      <c r="AQ42" s="39">
        <f t="shared" si="42"/>
        <v>0</v>
      </c>
      <c r="AR42" s="39">
        <f t="shared" si="42"/>
        <v>0</v>
      </c>
      <c r="AS42" s="39">
        <f t="shared" si="42"/>
        <v>0</v>
      </c>
      <c r="AT42" s="39">
        <f t="shared" si="42"/>
        <v>0</v>
      </c>
      <c r="AU42" s="39">
        <f t="shared" si="42"/>
        <v>0</v>
      </c>
      <c r="AV42" s="39">
        <f t="shared" si="42"/>
        <v>0</v>
      </c>
      <c r="AW42" s="39">
        <f t="shared" si="42"/>
        <v>0</v>
      </c>
      <c r="AX42" s="39">
        <f t="shared" si="42"/>
        <v>0</v>
      </c>
      <c r="AY42" s="39">
        <f t="shared" si="42"/>
        <v>0</v>
      </c>
      <c r="AZ42" s="39">
        <f t="shared" si="42"/>
        <v>0</v>
      </c>
      <c r="BA42" s="39">
        <f t="shared" si="42"/>
        <v>0</v>
      </c>
      <c r="BB42" s="39">
        <f t="shared" si="42"/>
        <v>0</v>
      </c>
      <c r="BC42" s="39">
        <f t="shared" si="42"/>
        <v>0</v>
      </c>
      <c r="BD42" s="39">
        <f t="shared" si="42"/>
        <v>0</v>
      </c>
      <c r="BE42" s="39">
        <f t="shared" si="42"/>
        <v>0</v>
      </c>
      <c r="BF42" s="39">
        <f t="shared" si="42"/>
        <v>0</v>
      </c>
      <c r="BG42" s="39">
        <f t="shared" si="42"/>
        <v>0</v>
      </c>
      <c r="BH42" s="39">
        <f t="shared" si="42"/>
        <v>0</v>
      </c>
      <c r="BI42" s="39">
        <f t="shared" si="42"/>
        <v>0</v>
      </c>
      <c r="BJ42" s="39">
        <f t="shared" si="42"/>
        <v>0</v>
      </c>
      <c r="BK42" s="39">
        <f t="shared" si="42"/>
        <v>0</v>
      </c>
      <c r="BL42" s="39">
        <f t="shared" si="42"/>
        <v>0</v>
      </c>
      <c r="BM42" s="39">
        <f t="shared" si="42"/>
        <v>0</v>
      </c>
      <c r="BN42" s="39">
        <f t="shared" si="42"/>
        <v>0</v>
      </c>
      <c r="BO42" s="39">
        <f t="shared" ref="BO42:CX42" si="43">IF(OR(BO3=0.07,BO3=0.075),BO39,0)</f>
        <v>0</v>
      </c>
      <c r="BP42" s="39">
        <f t="shared" si="43"/>
        <v>0</v>
      </c>
      <c r="BQ42" s="39">
        <f t="shared" si="43"/>
        <v>0</v>
      </c>
      <c r="BR42" s="39">
        <f t="shared" si="43"/>
        <v>0</v>
      </c>
      <c r="BS42" s="39">
        <f t="shared" si="43"/>
        <v>0</v>
      </c>
      <c r="BT42" s="39">
        <f t="shared" si="43"/>
        <v>0</v>
      </c>
      <c r="BU42" s="39">
        <f t="shared" si="43"/>
        <v>0</v>
      </c>
      <c r="BV42" s="39">
        <f t="shared" si="43"/>
        <v>0</v>
      </c>
      <c r="BW42" s="39">
        <f t="shared" si="43"/>
        <v>0</v>
      </c>
      <c r="BX42" s="39">
        <f t="shared" si="43"/>
        <v>0</v>
      </c>
      <c r="BY42" s="39">
        <f t="shared" si="43"/>
        <v>0</v>
      </c>
      <c r="BZ42" s="39">
        <f t="shared" si="43"/>
        <v>0</v>
      </c>
      <c r="CA42" s="39">
        <f t="shared" si="43"/>
        <v>0</v>
      </c>
      <c r="CB42" s="39">
        <f t="shared" si="43"/>
        <v>0</v>
      </c>
      <c r="CC42" s="39">
        <f t="shared" si="43"/>
        <v>0</v>
      </c>
      <c r="CD42" s="39">
        <f t="shared" si="43"/>
        <v>0</v>
      </c>
      <c r="CE42" s="39">
        <f t="shared" si="43"/>
        <v>0</v>
      </c>
      <c r="CF42" s="39">
        <f t="shared" si="43"/>
        <v>0</v>
      </c>
      <c r="CG42" s="39">
        <f t="shared" si="43"/>
        <v>0</v>
      </c>
      <c r="CH42" s="39">
        <f t="shared" si="43"/>
        <v>0</v>
      </c>
      <c r="CI42" s="39">
        <f t="shared" si="43"/>
        <v>0</v>
      </c>
      <c r="CJ42" s="39">
        <f t="shared" si="43"/>
        <v>0</v>
      </c>
      <c r="CK42" s="39">
        <f t="shared" si="43"/>
        <v>0</v>
      </c>
      <c r="CL42" s="39">
        <f t="shared" si="43"/>
        <v>0</v>
      </c>
      <c r="CM42" s="39">
        <f t="shared" si="43"/>
        <v>0</v>
      </c>
      <c r="CN42" s="39">
        <f t="shared" si="43"/>
        <v>0</v>
      </c>
      <c r="CO42" s="39">
        <f t="shared" si="43"/>
        <v>0</v>
      </c>
      <c r="CP42" s="39">
        <f t="shared" si="43"/>
        <v>0</v>
      </c>
      <c r="CQ42" s="39">
        <f t="shared" si="43"/>
        <v>0</v>
      </c>
      <c r="CR42" s="39">
        <f t="shared" si="43"/>
        <v>0</v>
      </c>
      <c r="CS42" s="39">
        <f t="shared" si="43"/>
        <v>0</v>
      </c>
      <c r="CT42" s="39">
        <f t="shared" si="43"/>
        <v>0</v>
      </c>
      <c r="CU42" s="39">
        <f t="shared" si="43"/>
        <v>0</v>
      </c>
      <c r="CV42" s="39">
        <f t="shared" si="43"/>
        <v>0</v>
      </c>
      <c r="CW42" s="39">
        <f t="shared" si="43"/>
        <v>0</v>
      </c>
      <c r="CX42" s="39">
        <f t="shared" si="43"/>
        <v>0</v>
      </c>
    </row>
    <row r="43" spans="1:102" ht="15.75" thickBot="1" x14ac:dyDescent="0.3">
      <c r="A43" s="1"/>
    </row>
    <row r="44" spans="1:102" x14ac:dyDescent="0.25">
      <c r="A44" s="91" t="s">
        <v>129</v>
      </c>
      <c r="B44" s="92"/>
      <c r="C44" s="37">
        <f>C15+C40</f>
        <v>0</v>
      </c>
      <c r="D44" s="37">
        <f t="shared" ref="D44:BO44" si="44">D15+D40</f>
        <v>0</v>
      </c>
      <c r="E44" s="37">
        <f t="shared" si="44"/>
        <v>0</v>
      </c>
      <c r="F44" s="37">
        <f t="shared" si="44"/>
        <v>0</v>
      </c>
      <c r="G44" s="37">
        <f t="shared" si="44"/>
        <v>0</v>
      </c>
      <c r="H44" s="37">
        <f t="shared" si="44"/>
        <v>0</v>
      </c>
      <c r="I44" s="37">
        <f t="shared" si="44"/>
        <v>0</v>
      </c>
      <c r="J44" s="37">
        <f t="shared" si="44"/>
        <v>0</v>
      </c>
      <c r="K44" s="37">
        <f t="shared" si="44"/>
        <v>0</v>
      </c>
      <c r="L44" s="37">
        <f t="shared" si="44"/>
        <v>0</v>
      </c>
      <c r="M44" s="37">
        <f t="shared" si="44"/>
        <v>0</v>
      </c>
      <c r="N44" s="37">
        <f t="shared" si="44"/>
        <v>0</v>
      </c>
      <c r="O44" s="37">
        <f t="shared" si="44"/>
        <v>0</v>
      </c>
      <c r="P44" s="37">
        <f t="shared" si="44"/>
        <v>0</v>
      </c>
      <c r="Q44" s="37">
        <f t="shared" si="44"/>
        <v>0</v>
      </c>
      <c r="R44" s="37">
        <f t="shared" si="44"/>
        <v>0</v>
      </c>
      <c r="S44" s="37">
        <f t="shared" si="44"/>
        <v>0</v>
      </c>
      <c r="T44" s="37">
        <f t="shared" si="44"/>
        <v>0</v>
      </c>
      <c r="U44" s="37">
        <f t="shared" si="44"/>
        <v>0</v>
      </c>
      <c r="V44" s="37">
        <f t="shared" si="44"/>
        <v>0</v>
      </c>
      <c r="W44" s="37">
        <f t="shared" si="44"/>
        <v>0</v>
      </c>
      <c r="X44" s="37">
        <f t="shared" si="44"/>
        <v>0</v>
      </c>
      <c r="Y44" s="37">
        <f t="shared" si="44"/>
        <v>0</v>
      </c>
      <c r="Z44" s="37">
        <f t="shared" si="44"/>
        <v>0</v>
      </c>
      <c r="AA44" s="37">
        <f t="shared" si="44"/>
        <v>0</v>
      </c>
      <c r="AB44" s="37">
        <f t="shared" si="44"/>
        <v>0</v>
      </c>
      <c r="AC44" s="37">
        <f t="shared" si="44"/>
        <v>0</v>
      </c>
      <c r="AD44" s="37">
        <f t="shared" si="44"/>
        <v>0</v>
      </c>
      <c r="AE44" s="37">
        <f t="shared" si="44"/>
        <v>0</v>
      </c>
      <c r="AF44" s="37">
        <f t="shared" si="44"/>
        <v>0</v>
      </c>
      <c r="AG44" s="37">
        <f t="shared" si="44"/>
        <v>0</v>
      </c>
      <c r="AH44" s="37">
        <f t="shared" si="44"/>
        <v>0</v>
      </c>
      <c r="AI44" s="37">
        <f t="shared" si="44"/>
        <v>0</v>
      </c>
      <c r="AJ44" s="37">
        <f t="shared" si="44"/>
        <v>0</v>
      </c>
      <c r="AK44" s="37">
        <f t="shared" si="44"/>
        <v>0</v>
      </c>
      <c r="AL44" s="37">
        <f t="shared" si="44"/>
        <v>0</v>
      </c>
      <c r="AM44" s="37">
        <f t="shared" si="44"/>
        <v>0</v>
      </c>
      <c r="AN44" s="37">
        <f t="shared" si="44"/>
        <v>0</v>
      </c>
      <c r="AO44" s="37">
        <f t="shared" si="44"/>
        <v>0</v>
      </c>
      <c r="AP44" s="37">
        <f t="shared" si="44"/>
        <v>0</v>
      </c>
      <c r="AQ44" s="37">
        <f t="shared" si="44"/>
        <v>0</v>
      </c>
      <c r="AR44" s="37">
        <f t="shared" si="44"/>
        <v>0</v>
      </c>
      <c r="AS44" s="37">
        <f t="shared" si="44"/>
        <v>0</v>
      </c>
      <c r="AT44" s="37">
        <f t="shared" si="44"/>
        <v>0</v>
      </c>
      <c r="AU44" s="37">
        <f t="shared" si="44"/>
        <v>0</v>
      </c>
      <c r="AV44" s="37">
        <f t="shared" si="44"/>
        <v>0</v>
      </c>
      <c r="AW44" s="37">
        <f t="shared" si="44"/>
        <v>0</v>
      </c>
      <c r="AX44" s="37">
        <f t="shared" si="44"/>
        <v>0</v>
      </c>
      <c r="AY44" s="37">
        <f t="shared" si="44"/>
        <v>0</v>
      </c>
      <c r="AZ44" s="37">
        <f t="shared" si="44"/>
        <v>0</v>
      </c>
      <c r="BA44" s="37">
        <f t="shared" si="44"/>
        <v>0</v>
      </c>
      <c r="BB44" s="37">
        <f t="shared" si="44"/>
        <v>0</v>
      </c>
      <c r="BC44" s="37">
        <f t="shared" si="44"/>
        <v>0</v>
      </c>
      <c r="BD44" s="37">
        <f t="shared" si="44"/>
        <v>0</v>
      </c>
      <c r="BE44" s="37">
        <f t="shared" si="44"/>
        <v>0</v>
      </c>
      <c r="BF44" s="37">
        <f t="shared" si="44"/>
        <v>0</v>
      </c>
      <c r="BG44" s="37">
        <f t="shared" si="44"/>
        <v>0</v>
      </c>
      <c r="BH44" s="37">
        <f t="shared" si="44"/>
        <v>0</v>
      </c>
      <c r="BI44" s="37">
        <f t="shared" si="44"/>
        <v>0</v>
      </c>
      <c r="BJ44" s="37">
        <f t="shared" si="44"/>
        <v>0</v>
      </c>
      <c r="BK44" s="37">
        <f t="shared" si="44"/>
        <v>0</v>
      </c>
      <c r="BL44" s="37">
        <f t="shared" si="44"/>
        <v>0</v>
      </c>
      <c r="BM44" s="37">
        <f t="shared" si="44"/>
        <v>0</v>
      </c>
      <c r="BN44" s="37">
        <f t="shared" si="44"/>
        <v>0</v>
      </c>
      <c r="BO44" s="37">
        <f t="shared" si="44"/>
        <v>0</v>
      </c>
      <c r="BP44" s="37">
        <f t="shared" ref="BP44:CX44" si="45">BP15+BP40</f>
        <v>0</v>
      </c>
      <c r="BQ44" s="37">
        <f t="shared" si="45"/>
        <v>0</v>
      </c>
      <c r="BR44" s="37">
        <f t="shared" si="45"/>
        <v>0</v>
      </c>
      <c r="BS44" s="37">
        <f t="shared" si="45"/>
        <v>0</v>
      </c>
      <c r="BT44" s="37">
        <f t="shared" si="45"/>
        <v>0</v>
      </c>
      <c r="BU44" s="37">
        <f t="shared" si="45"/>
        <v>0</v>
      </c>
      <c r="BV44" s="37">
        <f t="shared" si="45"/>
        <v>0</v>
      </c>
      <c r="BW44" s="37">
        <f t="shared" si="45"/>
        <v>0</v>
      </c>
      <c r="BX44" s="37">
        <f t="shared" si="45"/>
        <v>0</v>
      </c>
      <c r="BY44" s="37">
        <f t="shared" si="45"/>
        <v>0</v>
      </c>
      <c r="BZ44" s="37">
        <f t="shared" si="45"/>
        <v>0</v>
      </c>
      <c r="CA44" s="37">
        <f t="shared" si="45"/>
        <v>0</v>
      </c>
      <c r="CB44" s="37">
        <f t="shared" si="45"/>
        <v>0</v>
      </c>
      <c r="CC44" s="37">
        <f t="shared" si="45"/>
        <v>0</v>
      </c>
      <c r="CD44" s="37">
        <f t="shared" si="45"/>
        <v>0</v>
      </c>
      <c r="CE44" s="37">
        <f t="shared" si="45"/>
        <v>0</v>
      </c>
      <c r="CF44" s="37">
        <f t="shared" si="45"/>
        <v>0</v>
      </c>
      <c r="CG44" s="37">
        <f t="shared" si="45"/>
        <v>0</v>
      </c>
      <c r="CH44" s="37">
        <f t="shared" si="45"/>
        <v>0</v>
      </c>
      <c r="CI44" s="37">
        <f t="shared" si="45"/>
        <v>0</v>
      </c>
      <c r="CJ44" s="37">
        <f t="shared" si="45"/>
        <v>0</v>
      </c>
      <c r="CK44" s="37">
        <f t="shared" si="45"/>
        <v>0</v>
      </c>
      <c r="CL44" s="37">
        <f t="shared" si="45"/>
        <v>0</v>
      </c>
      <c r="CM44" s="37">
        <f t="shared" si="45"/>
        <v>0</v>
      </c>
      <c r="CN44" s="37">
        <f t="shared" si="45"/>
        <v>0</v>
      </c>
      <c r="CO44" s="37">
        <f t="shared" si="45"/>
        <v>0</v>
      </c>
      <c r="CP44" s="37">
        <f t="shared" si="45"/>
        <v>0</v>
      </c>
      <c r="CQ44" s="37">
        <f t="shared" si="45"/>
        <v>0</v>
      </c>
      <c r="CR44" s="37">
        <f t="shared" si="45"/>
        <v>0</v>
      </c>
      <c r="CS44" s="37">
        <f t="shared" si="45"/>
        <v>0</v>
      </c>
      <c r="CT44" s="37">
        <f t="shared" si="45"/>
        <v>0</v>
      </c>
      <c r="CU44" s="37">
        <f t="shared" si="45"/>
        <v>0</v>
      </c>
      <c r="CV44" s="37">
        <f t="shared" si="45"/>
        <v>0</v>
      </c>
      <c r="CW44" s="37">
        <f t="shared" si="45"/>
        <v>0</v>
      </c>
      <c r="CX44" s="17">
        <f t="shared" si="45"/>
        <v>0</v>
      </c>
    </row>
    <row r="45" spans="1:102" x14ac:dyDescent="0.25">
      <c r="A45" s="93" t="s">
        <v>130</v>
      </c>
      <c r="B45" s="94"/>
      <c r="C45" s="12">
        <f>C16+C41</f>
        <v>0</v>
      </c>
      <c r="D45" s="12">
        <f t="shared" ref="D45:AI45" si="46">D16+D41</f>
        <v>0</v>
      </c>
      <c r="E45" s="12">
        <f t="shared" si="46"/>
        <v>0</v>
      </c>
      <c r="F45" s="12">
        <f t="shared" si="46"/>
        <v>0</v>
      </c>
      <c r="G45" s="12">
        <f t="shared" si="46"/>
        <v>0</v>
      </c>
      <c r="H45" s="12">
        <f t="shared" si="46"/>
        <v>0</v>
      </c>
      <c r="I45" s="12">
        <f t="shared" si="46"/>
        <v>0</v>
      </c>
      <c r="J45" s="12">
        <f t="shared" si="46"/>
        <v>0</v>
      </c>
      <c r="K45" s="12">
        <f t="shared" si="46"/>
        <v>0</v>
      </c>
      <c r="L45" s="12">
        <f t="shared" si="46"/>
        <v>0</v>
      </c>
      <c r="M45" s="12">
        <f t="shared" si="46"/>
        <v>0</v>
      </c>
      <c r="N45" s="12">
        <f t="shared" si="46"/>
        <v>0</v>
      </c>
      <c r="O45" s="12">
        <f t="shared" si="46"/>
        <v>0</v>
      </c>
      <c r="P45" s="12">
        <f t="shared" si="46"/>
        <v>0</v>
      </c>
      <c r="Q45" s="12">
        <f t="shared" si="46"/>
        <v>0</v>
      </c>
      <c r="R45" s="12">
        <f t="shared" si="46"/>
        <v>0</v>
      </c>
      <c r="S45" s="12">
        <f t="shared" si="46"/>
        <v>0</v>
      </c>
      <c r="T45" s="12">
        <f t="shared" si="46"/>
        <v>0</v>
      </c>
      <c r="U45" s="12">
        <f t="shared" si="46"/>
        <v>0</v>
      </c>
      <c r="V45" s="12">
        <f t="shared" si="46"/>
        <v>0</v>
      </c>
      <c r="W45" s="12">
        <f t="shared" si="46"/>
        <v>0</v>
      </c>
      <c r="X45" s="12">
        <f t="shared" si="46"/>
        <v>0</v>
      </c>
      <c r="Y45" s="12">
        <f t="shared" si="46"/>
        <v>0</v>
      </c>
      <c r="Z45" s="12">
        <f t="shared" si="46"/>
        <v>0</v>
      </c>
      <c r="AA45" s="12">
        <f t="shared" si="46"/>
        <v>0</v>
      </c>
      <c r="AB45" s="12">
        <f t="shared" si="46"/>
        <v>0</v>
      </c>
      <c r="AC45" s="12">
        <f t="shared" si="46"/>
        <v>0</v>
      </c>
      <c r="AD45" s="12">
        <f t="shared" si="46"/>
        <v>0</v>
      </c>
      <c r="AE45" s="12">
        <f t="shared" si="46"/>
        <v>0</v>
      </c>
      <c r="AF45" s="12">
        <f t="shared" si="46"/>
        <v>0</v>
      </c>
      <c r="AG45" s="12">
        <f t="shared" si="46"/>
        <v>0</v>
      </c>
      <c r="AH45" s="12">
        <f t="shared" si="46"/>
        <v>0</v>
      </c>
      <c r="AI45" s="12">
        <f t="shared" si="46"/>
        <v>0</v>
      </c>
      <c r="AJ45" s="12">
        <f t="shared" ref="AJ45:BP45" si="47">AJ16+AJ41</f>
        <v>0</v>
      </c>
      <c r="AK45" s="12">
        <f t="shared" si="47"/>
        <v>0</v>
      </c>
      <c r="AL45" s="12">
        <f t="shared" si="47"/>
        <v>0</v>
      </c>
      <c r="AM45" s="12">
        <f t="shared" si="47"/>
        <v>0</v>
      </c>
      <c r="AN45" s="12">
        <f t="shared" si="47"/>
        <v>0</v>
      </c>
      <c r="AO45" s="12">
        <f t="shared" si="47"/>
        <v>0</v>
      </c>
      <c r="AP45" s="12">
        <f t="shared" si="47"/>
        <v>0</v>
      </c>
      <c r="AQ45" s="12">
        <f t="shared" si="47"/>
        <v>0</v>
      </c>
      <c r="AR45" s="12">
        <f t="shared" si="47"/>
        <v>0</v>
      </c>
      <c r="AS45" s="12">
        <f t="shared" si="47"/>
        <v>0</v>
      </c>
      <c r="AT45" s="12">
        <f t="shared" si="47"/>
        <v>0</v>
      </c>
      <c r="AU45" s="12">
        <f t="shared" si="47"/>
        <v>0</v>
      </c>
      <c r="AV45" s="12">
        <f t="shared" si="47"/>
        <v>0</v>
      </c>
      <c r="AW45" s="12">
        <f t="shared" si="47"/>
        <v>0</v>
      </c>
      <c r="AX45" s="12">
        <f t="shared" si="47"/>
        <v>0</v>
      </c>
      <c r="AY45" s="12">
        <f t="shared" si="47"/>
        <v>0</v>
      </c>
      <c r="AZ45" s="12">
        <f t="shared" si="47"/>
        <v>0</v>
      </c>
      <c r="BA45" s="12">
        <f t="shared" si="47"/>
        <v>0</v>
      </c>
      <c r="BB45" s="12">
        <f t="shared" si="47"/>
        <v>0</v>
      </c>
      <c r="BC45" s="12">
        <f t="shared" si="47"/>
        <v>0</v>
      </c>
      <c r="BD45" s="12">
        <f t="shared" si="47"/>
        <v>0</v>
      </c>
      <c r="BE45" s="12">
        <f t="shared" si="47"/>
        <v>0</v>
      </c>
      <c r="BF45" s="12">
        <f t="shared" si="47"/>
        <v>0</v>
      </c>
      <c r="BG45" s="12">
        <f t="shared" si="47"/>
        <v>0</v>
      </c>
      <c r="BH45" s="12">
        <f t="shared" si="47"/>
        <v>0</v>
      </c>
      <c r="BI45" s="12">
        <f t="shared" si="47"/>
        <v>0</v>
      </c>
      <c r="BJ45" s="12">
        <f t="shared" si="47"/>
        <v>0</v>
      </c>
      <c r="BK45" s="12">
        <f t="shared" si="47"/>
        <v>0</v>
      </c>
      <c r="BL45" s="12">
        <f t="shared" si="47"/>
        <v>0</v>
      </c>
      <c r="BM45" s="12">
        <f t="shared" si="47"/>
        <v>0</v>
      </c>
      <c r="BN45" s="12">
        <f t="shared" si="47"/>
        <v>0</v>
      </c>
      <c r="BO45" s="12">
        <f t="shared" si="47"/>
        <v>0</v>
      </c>
      <c r="BP45" s="12">
        <f t="shared" si="47"/>
        <v>0</v>
      </c>
      <c r="BQ45" s="12">
        <f t="shared" ref="BQ45:CX46" si="48">BQ16+BQ41</f>
        <v>0</v>
      </c>
      <c r="BR45" s="12">
        <f t="shared" si="48"/>
        <v>0</v>
      </c>
      <c r="BS45" s="12">
        <f t="shared" si="48"/>
        <v>0</v>
      </c>
      <c r="BT45" s="12">
        <f t="shared" si="48"/>
        <v>0</v>
      </c>
      <c r="BU45" s="12">
        <f t="shared" si="48"/>
        <v>0</v>
      </c>
      <c r="BV45" s="12">
        <f t="shared" si="48"/>
        <v>0</v>
      </c>
      <c r="BW45" s="12">
        <f t="shared" si="48"/>
        <v>0</v>
      </c>
      <c r="BX45" s="12">
        <f t="shared" si="48"/>
        <v>0</v>
      </c>
      <c r="BY45" s="12">
        <f t="shared" si="48"/>
        <v>0</v>
      </c>
      <c r="BZ45" s="12">
        <f t="shared" si="48"/>
        <v>0</v>
      </c>
      <c r="CA45" s="12">
        <f t="shared" si="48"/>
        <v>0</v>
      </c>
      <c r="CB45" s="12">
        <f t="shared" si="48"/>
        <v>0</v>
      </c>
      <c r="CC45" s="12">
        <f t="shared" si="48"/>
        <v>0</v>
      </c>
      <c r="CD45" s="12">
        <f t="shared" si="48"/>
        <v>0</v>
      </c>
      <c r="CE45" s="12">
        <f t="shared" si="48"/>
        <v>0</v>
      </c>
      <c r="CF45" s="12">
        <f t="shared" si="48"/>
        <v>0</v>
      </c>
      <c r="CG45" s="12">
        <f t="shared" si="48"/>
        <v>0</v>
      </c>
      <c r="CH45" s="12">
        <f t="shared" si="48"/>
        <v>0</v>
      </c>
      <c r="CI45" s="12">
        <f t="shared" si="48"/>
        <v>0</v>
      </c>
      <c r="CJ45" s="12">
        <f t="shared" si="48"/>
        <v>0</v>
      </c>
      <c r="CK45" s="12">
        <f t="shared" si="48"/>
        <v>0</v>
      </c>
      <c r="CL45" s="12">
        <f t="shared" si="48"/>
        <v>0</v>
      </c>
      <c r="CM45" s="12">
        <f t="shared" si="48"/>
        <v>0</v>
      </c>
      <c r="CN45" s="12">
        <f t="shared" si="48"/>
        <v>0</v>
      </c>
      <c r="CO45" s="12">
        <f t="shared" si="48"/>
        <v>0</v>
      </c>
      <c r="CP45" s="12">
        <f t="shared" si="48"/>
        <v>0</v>
      </c>
      <c r="CQ45" s="12">
        <f t="shared" si="48"/>
        <v>0</v>
      </c>
      <c r="CR45" s="12">
        <f t="shared" si="48"/>
        <v>0</v>
      </c>
      <c r="CS45" s="12">
        <f t="shared" si="48"/>
        <v>0</v>
      </c>
      <c r="CT45" s="12">
        <f t="shared" si="48"/>
        <v>0</v>
      </c>
      <c r="CU45" s="12">
        <f t="shared" si="48"/>
        <v>0</v>
      </c>
      <c r="CV45" s="12">
        <f t="shared" si="48"/>
        <v>0</v>
      </c>
      <c r="CW45" s="12">
        <f t="shared" si="48"/>
        <v>0</v>
      </c>
      <c r="CX45" s="68">
        <f t="shared" si="48"/>
        <v>0</v>
      </c>
    </row>
    <row r="46" spans="1:102" ht="15.75" thickBot="1" x14ac:dyDescent="0.3">
      <c r="A46" s="95" t="s">
        <v>131</v>
      </c>
      <c r="B46" s="96"/>
      <c r="C46" s="69">
        <f>C17+C42</f>
        <v>0</v>
      </c>
      <c r="D46" s="69">
        <f t="shared" ref="D46:AI46" si="49">D17+D42</f>
        <v>0</v>
      </c>
      <c r="E46" s="69">
        <f t="shared" si="49"/>
        <v>0</v>
      </c>
      <c r="F46" s="69">
        <f t="shared" si="49"/>
        <v>0</v>
      </c>
      <c r="G46" s="69">
        <f t="shared" si="49"/>
        <v>0</v>
      </c>
      <c r="H46" s="69">
        <f t="shared" si="49"/>
        <v>0</v>
      </c>
      <c r="I46" s="69">
        <f t="shared" si="49"/>
        <v>0</v>
      </c>
      <c r="J46" s="69">
        <f t="shared" si="49"/>
        <v>0</v>
      </c>
      <c r="K46" s="69">
        <f t="shared" si="49"/>
        <v>0</v>
      </c>
      <c r="L46" s="69">
        <f t="shared" si="49"/>
        <v>0</v>
      </c>
      <c r="M46" s="69">
        <f t="shared" si="49"/>
        <v>0</v>
      </c>
      <c r="N46" s="69">
        <f t="shared" si="49"/>
        <v>0</v>
      </c>
      <c r="O46" s="69">
        <f t="shared" si="49"/>
        <v>0</v>
      </c>
      <c r="P46" s="69">
        <f t="shared" si="49"/>
        <v>0</v>
      </c>
      <c r="Q46" s="69">
        <f t="shared" si="49"/>
        <v>0</v>
      </c>
      <c r="R46" s="69">
        <f t="shared" si="49"/>
        <v>0</v>
      </c>
      <c r="S46" s="69">
        <f t="shared" si="49"/>
        <v>0</v>
      </c>
      <c r="T46" s="69">
        <f t="shared" si="49"/>
        <v>0</v>
      </c>
      <c r="U46" s="69">
        <f t="shared" si="49"/>
        <v>0</v>
      </c>
      <c r="V46" s="69">
        <f t="shared" si="49"/>
        <v>0</v>
      </c>
      <c r="W46" s="69">
        <f t="shared" si="49"/>
        <v>0</v>
      </c>
      <c r="X46" s="69">
        <f t="shared" si="49"/>
        <v>0</v>
      </c>
      <c r="Y46" s="69">
        <f t="shared" si="49"/>
        <v>0</v>
      </c>
      <c r="Z46" s="69">
        <f t="shared" si="49"/>
        <v>0</v>
      </c>
      <c r="AA46" s="69">
        <f t="shared" si="49"/>
        <v>0</v>
      </c>
      <c r="AB46" s="69">
        <f t="shared" si="49"/>
        <v>0</v>
      </c>
      <c r="AC46" s="69">
        <f t="shared" si="49"/>
        <v>0</v>
      </c>
      <c r="AD46" s="69">
        <f t="shared" si="49"/>
        <v>0</v>
      </c>
      <c r="AE46" s="69">
        <f t="shared" si="49"/>
        <v>0</v>
      </c>
      <c r="AF46" s="69">
        <f t="shared" si="49"/>
        <v>0</v>
      </c>
      <c r="AG46" s="69">
        <f t="shared" si="49"/>
        <v>0</v>
      </c>
      <c r="AH46" s="69">
        <f t="shared" si="49"/>
        <v>0</v>
      </c>
      <c r="AI46" s="69">
        <f t="shared" si="49"/>
        <v>0</v>
      </c>
      <c r="AJ46" s="69">
        <f t="shared" ref="AJ46:BP46" si="50">AJ17+AJ42</f>
        <v>0</v>
      </c>
      <c r="AK46" s="69">
        <f t="shared" si="50"/>
        <v>0</v>
      </c>
      <c r="AL46" s="69">
        <f t="shared" si="50"/>
        <v>0</v>
      </c>
      <c r="AM46" s="69">
        <f t="shared" si="50"/>
        <v>0</v>
      </c>
      <c r="AN46" s="69">
        <f t="shared" si="50"/>
        <v>0</v>
      </c>
      <c r="AO46" s="69">
        <f t="shared" si="50"/>
        <v>0</v>
      </c>
      <c r="AP46" s="69">
        <f t="shared" si="50"/>
        <v>0</v>
      </c>
      <c r="AQ46" s="69">
        <f t="shared" si="50"/>
        <v>0</v>
      </c>
      <c r="AR46" s="69">
        <f t="shared" si="50"/>
        <v>0</v>
      </c>
      <c r="AS46" s="69">
        <f t="shared" si="50"/>
        <v>0</v>
      </c>
      <c r="AT46" s="69">
        <f t="shared" si="50"/>
        <v>0</v>
      </c>
      <c r="AU46" s="69">
        <f t="shared" si="50"/>
        <v>0</v>
      </c>
      <c r="AV46" s="69">
        <f t="shared" si="50"/>
        <v>0</v>
      </c>
      <c r="AW46" s="69">
        <f t="shared" si="50"/>
        <v>0</v>
      </c>
      <c r="AX46" s="69">
        <f t="shared" si="50"/>
        <v>0</v>
      </c>
      <c r="AY46" s="69">
        <f t="shared" si="50"/>
        <v>0</v>
      </c>
      <c r="AZ46" s="69">
        <f t="shared" si="50"/>
        <v>0</v>
      </c>
      <c r="BA46" s="69">
        <f t="shared" si="50"/>
        <v>0</v>
      </c>
      <c r="BB46" s="69">
        <f t="shared" si="50"/>
        <v>0</v>
      </c>
      <c r="BC46" s="69">
        <f t="shared" si="50"/>
        <v>0</v>
      </c>
      <c r="BD46" s="69">
        <f t="shared" si="50"/>
        <v>0</v>
      </c>
      <c r="BE46" s="69">
        <f t="shared" si="50"/>
        <v>0</v>
      </c>
      <c r="BF46" s="69">
        <f t="shared" si="50"/>
        <v>0</v>
      </c>
      <c r="BG46" s="69">
        <f t="shared" si="50"/>
        <v>0</v>
      </c>
      <c r="BH46" s="69">
        <f t="shared" si="50"/>
        <v>0</v>
      </c>
      <c r="BI46" s="69">
        <f t="shared" si="50"/>
        <v>0</v>
      </c>
      <c r="BJ46" s="69">
        <f t="shared" si="50"/>
        <v>0</v>
      </c>
      <c r="BK46" s="69">
        <f t="shared" si="50"/>
        <v>0</v>
      </c>
      <c r="BL46" s="69">
        <f t="shared" si="50"/>
        <v>0</v>
      </c>
      <c r="BM46" s="69">
        <f t="shared" si="50"/>
        <v>0</v>
      </c>
      <c r="BN46" s="69">
        <f t="shared" si="50"/>
        <v>0</v>
      </c>
      <c r="BO46" s="69">
        <f t="shared" si="50"/>
        <v>0</v>
      </c>
      <c r="BP46" s="69">
        <f t="shared" si="50"/>
        <v>0</v>
      </c>
      <c r="BQ46" s="69">
        <f t="shared" si="48"/>
        <v>0</v>
      </c>
      <c r="BR46" s="69">
        <f t="shared" si="48"/>
        <v>0</v>
      </c>
      <c r="BS46" s="69">
        <f t="shared" si="48"/>
        <v>0</v>
      </c>
      <c r="BT46" s="69">
        <f t="shared" si="48"/>
        <v>0</v>
      </c>
      <c r="BU46" s="69">
        <f t="shared" si="48"/>
        <v>0</v>
      </c>
      <c r="BV46" s="69">
        <f t="shared" si="48"/>
        <v>0</v>
      </c>
      <c r="BW46" s="69">
        <f t="shared" si="48"/>
        <v>0</v>
      </c>
      <c r="BX46" s="69">
        <f t="shared" si="48"/>
        <v>0</v>
      </c>
      <c r="BY46" s="69">
        <f t="shared" si="48"/>
        <v>0</v>
      </c>
      <c r="BZ46" s="69">
        <f t="shared" si="48"/>
        <v>0</v>
      </c>
      <c r="CA46" s="69">
        <f t="shared" si="48"/>
        <v>0</v>
      </c>
      <c r="CB46" s="69">
        <f t="shared" si="48"/>
        <v>0</v>
      </c>
      <c r="CC46" s="69">
        <f t="shared" si="48"/>
        <v>0</v>
      </c>
      <c r="CD46" s="69">
        <f t="shared" si="48"/>
        <v>0</v>
      </c>
      <c r="CE46" s="69">
        <f t="shared" si="48"/>
        <v>0</v>
      </c>
      <c r="CF46" s="69">
        <f t="shared" si="48"/>
        <v>0</v>
      </c>
      <c r="CG46" s="69">
        <f t="shared" si="48"/>
        <v>0</v>
      </c>
      <c r="CH46" s="69">
        <f t="shared" si="48"/>
        <v>0</v>
      </c>
      <c r="CI46" s="69">
        <f t="shared" si="48"/>
        <v>0</v>
      </c>
      <c r="CJ46" s="69">
        <f t="shared" si="48"/>
        <v>0</v>
      </c>
      <c r="CK46" s="69">
        <f t="shared" si="48"/>
        <v>0</v>
      </c>
      <c r="CL46" s="69">
        <f t="shared" si="48"/>
        <v>0</v>
      </c>
      <c r="CM46" s="69">
        <f t="shared" si="48"/>
        <v>0</v>
      </c>
      <c r="CN46" s="69">
        <f t="shared" si="48"/>
        <v>0</v>
      </c>
      <c r="CO46" s="69">
        <f t="shared" si="48"/>
        <v>0</v>
      </c>
      <c r="CP46" s="69">
        <f t="shared" si="48"/>
        <v>0</v>
      </c>
      <c r="CQ46" s="69">
        <f t="shared" si="48"/>
        <v>0</v>
      </c>
      <c r="CR46" s="69">
        <f t="shared" si="48"/>
        <v>0</v>
      </c>
      <c r="CS46" s="69">
        <f t="shared" si="48"/>
        <v>0</v>
      </c>
      <c r="CT46" s="69">
        <f t="shared" si="48"/>
        <v>0</v>
      </c>
      <c r="CU46" s="69">
        <f t="shared" si="48"/>
        <v>0</v>
      </c>
      <c r="CV46" s="69">
        <f t="shared" si="48"/>
        <v>0</v>
      </c>
      <c r="CW46" s="69">
        <f t="shared" si="48"/>
        <v>0</v>
      </c>
      <c r="CX46" s="18">
        <f t="shared" si="48"/>
        <v>0</v>
      </c>
    </row>
    <row r="47" spans="1:102" x14ac:dyDescent="0.25">
      <c r="A47" s="38"/>
      <c r="C47" s="38"/>
      <c r="CX47" s="38"/>
    </row>
    <row r="48" spans="1:102" ht="15.75" thickBot="1" x14ac:dyDescent="0.3">
      <c r="A48" s="1"/>
    </row>
    <row r="49" spans="1:7" ht="19.5" thickBot="1" x14ac:dyDescent="0.35">
      <c r="A49" s="86" t="s">
        <v>101</v>
      </c>
      <c r="B49" s="87"/>
      <c r="D49" s="88" t="s">
        <v>123</v>
      </c>
      <c r="E49" s="89"/>
      <c r="F49" s="89"/>
      <c r="G49" s="90"/>
    </row>
    <row r="50" spans="1:7" ht="15.75" thickBot="1" x14ac:dyDescent="0.3">
      <c r="A50" s="3" t="s">
        <v>102</v>
      </c>
      <c r="B50" s="17">
        <f>SUM(C12:CX12)</f>
        <v>0</v>
      </c>
      <c r="C50" s="38"/>
      <c r="D50" s="72" t="s">
        <v>125</v>
      </c>
      <c r="E50" s="73">
        <v>0.02</v>
      </c>
      <c r="F50" s="75">
        <v>2.2499999999999999E-2</v>
      </c>
      <c r="G50" s="74">
        <v>5.0000000000000001E-3</v>
      </c>
    </row>
    <row r="51" spans="1:7" ht="15.75" thickBot="1" x14ac:dyDescent="0.3">
      <c r="A51" s="4" t="s">
        <v>103</v>
      </c>
      <c r="B51" s="18">
        <f>SUM(C12:CX12)+ROUND(B57/0.02,2)</f>
        <v>0</v>
      </c>
      <c r="C51" s="38"/>
      <c r="D51" s="76" t="s">
        <v>0</v>
      </c>
      <c r="E51" s="37">
        <f t="array" ref="E51:E150">TRANSPOSE(C45:CX45)</f>
        <v>0</v>
      </c>
      <c r="F51" s="37">
        <f t="array" ref="F51:F150">TRANSPOSE(C46:CX46)</f>
        <v>0</v>
      </c>
      <c r="G51" s="17">
        <f t="array" ref="G51:G150">TRANSPOSE(C44:CX44)</f>
        <v>0</v>
      </c>
    </row>
    <row r="52" spans="1:7" x14ac:dyDescent="0.25">
      <c r="A52" s="5" t="s">
        <v>104</v>
      </c>
      <c r="B52" s="19">
        <f>SUM(C13:CX13)</f>
        <v>0</v>
      </c>
      <c r="C52" s="38"/>
      <c r="D52" s="77" t="s">
        <v>1</v>
      </c>
      <c r="E52" s="12">
        <v>0</v>
      </c>
      <c r="F52" s="12">
        <v>0</v>
      </c>
      <c r="G52" s="68">
        <v>0</v>
      </c>
    </row>
    <row r="53" spans="1:7" ht="15.75" thickBot="1" x14ac:dyDescent="0.3">
      <c r="A53" s="6" t="s">
        <v>105</v>
      </c>
      <c r="B53" s="20">
        <f>SUM(C14:CX14)+B18+SUM(C15:CX15)</f>
        <v>0</v>
      </c>
      <c r="C53" s="38"/>
      <c r="D53" s="77" t="s">
        <v>2</v>
      </c>
      <c r="E53" s="12">
        <v>0</v>
      </c>
      <c r="F53" s="12">
        <v>0</v>
      </c>
      <c r="G53" s="68">
        <v>0</v>
      </c>
    </row>
    <row r="54" spans="1:7" x14ac:dyDescent="0.25">
      <c r="A54" s="2" t="s">
        <v>106</v>
      </c>
      <c r="B54" s="21">
        <f>SUM(C38:CX38)</f>
        <v>0</v>
      </c>
      <c r="C54" s="38"/>
      <c r="D54" s="77" t="s">
        <v>3</v>
      </c>
      <c r="E54" s="12">
        <v>0</v>
      </c>
      <c r="F54" s="12">
        <v>0</v>
      </c>
      <c r="G54" s="68">
        <v>0</v>
      </c>
    </row>
    <row r="55" spans="1:7" ht="15.75" thickBot="1" x14ac:dyDescent="0.3">
      <c r="A55" s="7" t="s">
        <v>107</v>
      </c>
      <c r="B55" s="22">
        <f>SUM(C39:CX40)</f>
        <v>0</v>
      </c>
      <c r="C55" s="38"/>
      <c r="D55" s="77" t="s">
        <v>4</v>
      </c>
      <c r="E55" s="12">
        <v>0</v>
      </c>
      <c r="F55" s="12">
        <v>0</v>
      </c>
      <c r="G55" s="68">
        <v>0</v>
      </c>
    </row>
    <row r="56" spans="1:7" ht="15.75" thickBot="1" x14ac:dyDescent="0.3">
      <c r="A56" s="67" t="s">
        <v>108</v>
      </c>
      <c r="B56" s="31">
        <f>SUM(B52:B55)</f>
        <v>0</v>
      </c>
      <c r="C56" s="38"/>
      <c r="D56" s="77" t="s">
        <v>5</v>
      </c>
      <c r="E56" s="12">
        <v>0</v>
      </c>
      <c r="F56" s="12">
        <v>0</v>
      </c>
      <c r="G56" s="68">
        <v>0</v>
      </c>
    </row>
    <row r="57" spans="1:7" ht="15.75" thickBot="1" x14ac:dyDescent="0.3">
      <c r="A57" s="8" t="s">
        <v>109</v>
      </c>
      <c r="B57" s="23">
        <f>B18</f>
        <v>0</v>
      </c>
      <c r="C57" s="38"/>
      <c r="D57" s="77" t="s">
        <v>6</v>
      </c>
      <c r="E57" s="12">
        <v>0</v>
      </c>
      <c r="F57" s="12">
        <v>0</v>
      </c>
      <c r="G57" s="68">
        <v>0</v>
      </c>
    </row>
    <row r="58" spans="1:7" ht="15.75" thickBot="1" x14ac:dyDescent="0.3">
      <c r="A58" s="9" t="s">
        <v>110</v>
      </c>
      <c r="B58" s="24">
        <f>SUM(C16:CX16)+SUM(C41:CX41)</f>
        <v>0</v>
      </c>
      <c r="C58" s="38"/>
      <c r="D58" s="77" t="s">
        <v>7</v>
      </c>
      <c r="E58" s="12">
        <v>0</v>
      </c>
      <c r="F58" s="12">
        <v>0</v>
      </c>
      <c r="G58" s="68">
        <v>0</v>
      </c>
    </row>
    <row r="59" spans="1:7" ht="15.75" thickBot="1" x14ac:dyDescent="0.3">
      <c r="A59" s="9" t="s">
        <v>111</v>
      </c>
      <c r="B59" s="24">
        <f>SUM(C17:CX17)+SUM(C42:CX42)</f>
        <v>0</v>
      </c>
      <c r="C59" s="38"/>
      <c r="D59" s="77" t="s">
        <v>8</v>
      </c>
      <c r="E59" s="12">
        <v>0</v>
      </c>
      <c r="F59" s="12">
        <v>0</v>
      </c>
      <c r="G59" s="68">
        <v>0</v>
      </c>
    </row>
    <row r="60" spans="1:7" ht="15.75" thickBot="1" x14ac:dyDescent="0.3">
      <c r="A60" s="10" t="s">
        <v>112</v>
      </c>
      <c r="B60" s="25">
        <f>SUM(C15:CX15)+SUM(C40:CX40)</f>
        <v>0</v>
      </c>
      <c r="C60" s="38"/>
      <c r="D60" s="77" t="s">
        <v>9</v>
      </c>
      <c r="E60" s="12">
        <v>0</v>
      </c>
      <c r="F60" s="12">
        <v>0</v>
      </c>
      <c r="G60" s="68">
        <v>0</v>
      </c>
    </row>
    <row r="61" spans="1:7" ht="15.75" thickBot="1" x14ac:dyDescent="0.3">
      <c r="D61" s="77" t="s">
        <v>10</v>
      </c>
      <c r="E61" s="12">
        <v>0</v>
      </c>
      <c r="F61" s="12">
        <v>0</v>
      </c>
      <c r="G61" s="68">
        <v>0</v>
      </c>
    </row>
    <row r="62" spans="1:7" ht="15.75" thickBot="1" x14ac:dyDescent="0.3">
      <c r="A62" s="63" t="s">
        <v>128</v>
      </c>
      <c r="D62" s="77" t="s">
        <v>11</v>
      </c>
      <c r="E62" s="12">
        <v>0</v>
      </c>
      <c r="F62" s="12">
        <v>0</v>
      </c>
      <c r="G62" s="68">
        <v>0</v>
      </c>
    </row>
    <row r="63" spans="1:7" ht="15.75" thickBot="1" x14ac:dyDescent="0.3">
      <c r="A63" s="66" t="s">
        <v>126</v>
      </c>
      <c r="B63" s="46"/>
      <c r="D63" s="77" t="s">
        <v>12</v>
      </c>
      <c r="E63" s="12">
        <v>0</v>
      </c>
      <c r="F63" s="12">
        <v>0</v>
      </c>
      <c r="G63" s="68">
        <v>0</v>
      </c>
    </row>
    <row r="64" spans="1:7" ht="15.75" thickBot="1" x14ac:dyDescent="0.3">
      <c r="A64" s="64"/>
      <c r="D64" s="77" t="s">
        <v>13</v>
      </c>
      <c r="E64" s="12">
        <v>0</v>
      </c>
      <c r="F64" s="12">
        <v>0</v>
      </c>
      <c r="G64" s="68">
        <v>0</v>
      </c>
    </row>
    <row r="65" spans="1:7" x14ac:dyDescent="0.25">
      <c r="A65" s="60" t="s">
        <v>117</v>
      </c>
      <c r="B65" s="43"/>
      <c r="D65" s="77" t="s">
        <v>14</v>
      </c>
      <c r="E65" s="12">
        <v>0</v>
      </c>
      <c r="F65" s="12">
        <v>0</v>
      </c>
      <c r="G65" s="68">
        <v>0</v>
      </c>
    </row>
    <row r="66" spans="1:7" ht="15.75" thickBot="1" x14ac:dyDescent="0.3">
      <c r="A66" s="61" t="s">
        <v>127</v>
      </c>
      <c r="B66" s="43"/>
      <c r="D66" s="77" t="s">
        <v>15</v>
      </c>
      <c r="E66" s="12">
        <v>0</v>
      </c>
      <c r="F66" s="12">
        <v>0</v>
      </c>
      <c r="G66" s="68">
        <v>0</v>
      </c>
    </row>
    <row r="67" spans="1:7" ht="15.75" thickBot="1" x14ac:dyDescent="0.3">
      <c r="A67" s="65"/>
      <c r="B67" s="43"/>
      <c r="D67" s="77" t="s">
        <v>16</v>
      </c>
      <c r="E67" s="12">
        <v>0</v>
      </c>
      <c r="F67" s="12">
        <v>0</v>
      </c>
      <c r="G67" s="68">
        <v>0</v>
      </c>
    </row>
    <row r="68" spans="1:7" x14ac:dyDescent="0.25">
      <c r="A68" s="128" t="s">
        <v>150</v>
      </c>
      <c r="B68" s="43"/>
      <c r="D68" s="77" t="s">
        <v>17</v>
      </c>
      <c r="E68" s="12">
        <v>0</v>
      </c>
      <c r="F68" s="12">
        <v>0</v>
      </c>
      <c r="G68" s="68">
        <v>0</v>
      </c>
    </row>
    <row r="69" spans="1:7" ht="15.75" thickBot="1" x14ac:dyDescent="0.3">
      <c r="A69" s="51" t="s">
        <v>124</v>
      </c>
      <c r="D69" s="77" t="s">
        <v>18</v>
      </c>
      <c r="E69" s="12">
        <v>0</v>
      </c>
      <c r="F69" s="12">
        <v>0</v>
      </c>
      <c r="G69" s="68">
        <v>0</v>
      </c>
    </row>
    <row r="70" spans="1:7" x14ac:dyDescent="0.25">
      <c r="A70" s="62"/>
      <c r="D70" s="78" t="s">
        <v>19</v>
      </c>
      <c r="E70" s="12">
        <v>0</v>
      </c>
      <c r="F70" s="12">
        <v>0</v>
      </c>
      <c r="G70" s="68">
        <v>0</v>
      </c>
    </row>
    <row r="71" spans="1:7" ht="15.75" thickBot="1" x14ac:dyDescent="0.3">
      <c r="A71" s="62"/>
      <c r="D71" s="77" t="s">
        <v>20</v>
      </c>
      <c r="E71" s="12">
        <v>0</v>
      </c>
      <c r="F71" s="12">
        <v>0</v>
      </c>
      <c r="G71" s="68">
        <v>0</v>
      </c>
    </row>
    <row r="72" spans="1:7" ht="15.75" thickBot="1" x14ac:dyDescent="0.3">
      <c r="A72" s="44" t="s">
        <v>133</v>
      </c>
      <c r="D72" s="77" t="s">
        <v>21</v>
      </c>
      <c r="E72" s="12">
        <v>0</v>
      </c>
      <c r="F72" s="12">
        <v>0</v>
      </c>
      <c r="G72" s="68">
        <v>0</v>
      </c>
    </row>
    <row r="73" spans="1:7" x14ac:dyDescent="0.25">
      <c r="A73" s="62"/>
      <c r="D73" s="77" t="s">
        <v>22</v>
      </c>
      <c r="E73" s="12">
        <v>0</v>
      </c>
      <c r="F73" s="12">
        <v>0</v>
      </c>
      <c r="G73" s="68">
        <v>0</v>
      </c>
    </row>
    <row r="74" spans="1:7" x14ac:dyDescent="0.25">
      <c r="A74" s="62" t="s">
        <v>132</v>
      </c>
      <c r="D74" s="77" t="s">
        <v>23</v>
      </c>
      <c r="E74" s="12">
        <v>0</v>
      </c>
      <c r="F74" s="12">
        <v>0</v>
      </c>
      <c r="G74" s="68">
        <v>0</v>
      </c>
    </row>
    <row r="75" spans="1:7" x14ac:dyDescent="0.25">
      <c r="A75" s="62" t="s">
        <v>134</v>
      </c>
      <c r="D75" s="77" t="s">
        <v>24</v>
      </c>
      <c r="E75" s="12">
        <v>0</v>
      </c>
      <c r="F75" s="12">
        <v>0</v>
      </c>
      <c r="G75" s="68">
        <v>0</v>
      </c>
    </row>
    <row r="76" spans="1:7" x14ac:dyDescent="0.25">
      <c r="A76" s="62" t="s">
        <v>136</v>
      </c>
      <c r="D76" s="77" t="s">
        <v>25</v>
      </c>
      <c r="E76" s="12">
        <v>0</v>
      </c>
      <c r="F76" s="12">
        <v>0</v>
      </c>
      <c r="G76" s="68">
        <v>0</v>
      </c>
    </row>
    <row r="77" spans="1:7" x14ac:dyDescent="0.25">
      <c r="A77" s="62" t="s">
        <v>151</v>
      </c>
      <c r="D77" s="77" t="s">
        <v>26</v>
      </c>
      <c r="E77" s="12">
        <v>0</v>
      </c>
      <c r="F77" s="12">
        <v>0</v>
      </c>
      <c r="G77" s="68">
        <v>0</v>
      </c>
    </row>
    <row r="78" spans="1:7" x14ac:dyDescent="0.25">
      <c r="A78" s="129" t="s">
        <v>135</v>
      </c>
      <c r="D78" s="77" t="s">
        <v>27</v>
      </c>
      <c r="E78" s="12">
        <v>0</v>
      </c>
      <c r="F78" s="12">
        <v>0</v>
      </c>
      <c r="G78" s="68">
        <v>0</v>
      </c>
    </row>
    <row r="79" spans="1:7" ht="15.75" thickBot="1" x14ac:dyDescent="0.3">
      <c r="A79" s="81"/>
      <c r="B79" s="52"/>
      <c r="D79" s="77" t="s">
        <v>28</v>
      </c>
      <c r="E79" s="12">
        <v>0</v>
      </c>
      <c r="F79" s="12">
        <v>0</v>
      </c>
      <c r="G79" s="68">
        <v>0</v>
      </c>
    </row>
    <row r="80" spans="1:7" x14ac:dyDescent="0.25">
      <c r="B80" s="52"/>
      <c r="D80" s="77" t="s">
        <v>29</v>
      </c>
      <c r="E80" s="12">
        <v>0</v>
      </c>
      <c r="F80" s="12">
        <v>0</v>
      </c>
      <c r="G80" s="68">
        <v>0</v>
      </c>
    </row>
    <row r="81" spans="2:102" x14ac:dyDescent="0.25">
      <c r="B81" s="52"/>
      <c r="D81" s="77" t="s">
        <v>30</v>
      </c>
      <c r="E81" s="12">
        <v>0</v>
      </c>
      <c r="F81" s="12">
        <v>0</v>
      </c>
      <c r="G81" s="68">
        <v>0</v>
      </c>
    </row>
    <row r="82" spans="2:102" x14ac:dyDescent="0.25">
      <c r="B82" s="52"/>
      <c r="C82" s="53"/>
      <c r="D82" s="77" t="s">
        <v>31</v>
      </c>
      <c r="E82" s="79">
        <v>0</v>
      </c>
      <c r="F82" s="79">
        <v>0</v>
      </c>
      <c r="G82" s="80">
        <v>0</v>
      </c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</row>
    <row r="83" spans="2:102" x14ac:dyDescent="0.25">
      <c r="B83" s="52"/>
      <c r="D83" s="77" t="s">
        <v>32</v>
      </c>
      <c r="E83" s="12">
        <v>0</v>
      </c>
      <c r="F83" s="12">
        <v>0</v>
      </c>
      <c r="G83" s="68">
        <v>0</v>
      </c>
    </row>
    <row r="84" spans="2:102" x14ac:dyDescent="0.25">
      <c r="B84" s="52"/>
      <c r="D84" s="77" t="s">
        <v>33</v>
      </c>
      <c r="E84" s="12">
        <v>0</v>
      </c>
      <c r="F84" s="12">
        <v>0</v>
      </c>
      <c r="G84" s="68">
        <v>0</v>
      </c>
    </row>
    <row r="85" spans="2:102" x14ac:dyDescent="0.25">
      <c r="B85" s="52"/>
      <c r="D85" s="77" t="s">
        <v>34</v>
      </c>
      <c r="E85" s="12">
        <v>0</v>
      </c>
      <c r="F85" s="12">
        <v>0</v>
      </c>
      <c r="G85" s="68">
        <v>0</v>
      </c>
    </row>
    <row r="86" spans="2:102" x14ac:dyDescent="0.25">
      <c r="B86" s="52"/>
      <c r="D86" s="77" t="s">
        <v>35</v>
      </c>
      <c r="E86" s="12">
        <v>0</v>
      </c>
      <c r="F86" s="12">
        <v>0</v>
      </c>
      <c r="G86" s="68">
        <v>0</v>
      </c>
    </row>
    <row r="87" spans="2:102" x14ac:dyDescent="0.25">
      <c r="B87" s="52"/>
      <c r="D87" s="77" t="s">
        <v>36</v>
      </c>
      <c r="E87" s="12">
        <v>0</v>
      </c>
      <c r="F87" s="12">
        <v>0</v>
      </c>
      <c r="G87" s="68">
        <v>0</v>
      </c>
    </row>
    <row r="88" spans="2:102" x14ac:dyDescent="0.25">
      <c r="B88" s="52"/>
      <c r="D88" s="77" t="s">
        <v>37</v>
      </c>
      <c r="E88" s="12">
        <v>0</v>
      </c>
      <c r="F88" s="12">
        <v>0</v>
      </c>
      <c r="G88" s="68">
        <v>0</v>
      </c>
    </row>
    <row r="89" spans="2:102" x14ac:dyDescent="0.25">
      <c r="B89" s="52"/>
      <c r="D89" s="77" t="s">
        <v>38</v>
      </c>
      <c r="E89" s="12">
        <v>0</v>
      </c>
      <c r="F89" s="12">
        <v>0</v>
      </c>
      <c r="G89" s="68">
        <v>0</v>
      </c>
    </row>
    <row r="90" spans="2:102" x14ac:dyDescent="0.25">
      <c r="B90" s="52"/>
      <c r="D90" s="77" t="s">
        <v>39</v>
      </c>
      <c r="E90" s="12">
        <v>0</v>
      </c>
      <c r="F90" s="12">
        <v>0</v>
      </c>
      <c r="G90" s="68">
        <v>0</v>
      </c>
    </row>
    <row r="91" spans="2:102" x14ac:dyDescent="0.25">
      <c r="B91" s="52"/>
      <c r="D91" s="77" t="s">
        <v>40</v>
      </c>
      <c r="E91" s="12">
        <v>0</v>
      </c>
      <c r="F91" s="12">
        <v>0</v>
      </c>
      <c r="G91" s="68">
        <v>0</v>
      </c>
    </row>
    <row r="92" spans="2:102" x14ac:dyDescent="0.25">
      <c r="B92" s="52"/>
      <c r="D92" s="77" t="s">
        <v>41</v>
      </c>
      <c r="E92" s="12">
        <v>0</v>
      </c>
      <c r="F92" s="12">
        <v>0</v>
      </c>
      <c r="G92" s="68">
        <v>0</v>
      </c>
    </row>
    <row r="93" spans="2:102" x14ac:dyDescent="0.25">
      <c r="B93" s="52"/>
      <c r="D93" s="77" t="s">
        <v>42</v>
      </c>
      <c r="E93" s="12">
        <v>0</v>
      </c>
      <c r="F93" s="12">
        <v>0</v>
      </c>
      <c r="G93" s="68">
        <v>0</v>
      </c>
    </row>
    <row r="94" spans="2:102" x14ac:dyDescent="0.25">
      <c r="B94" s="52"/>
      <c r="D94" s="77" t="s">
        <v>43</v>
      </c>
      <c r="E94" s="12">
        <v>0</v>
      </c>
      <c r="F94" s="12">
        <v>0</v>
      </c>
      <c r="G94" s="68">
        <v>0</v>
      </c>
    </row>
    <row r="95" spans="2:102" x14ac:dyDescent="0.25">
      <c r="B95" s="52"/>
      <c r="D95" s="77" t="s">
        <v>44</v>
      </c>
      <c r="E95" s="12">
        <v>0</v>
      </c>
      <c r="F95" s="12">
        <v>0</v>
      </c>
      <c r="G95" s="68">
        <v>0</v>
      </c>
    </row>
    <row r="96" spans="2:102" x14ac:dyDescent="0.25">
      <c r="B96" s="52"/>
      <c r="D96" s="77" t="s">
        <v>45</v>
      </c>
      <c r="E96" s="12">
        <v>0</v>
      </c>
      <c r="F96" s="12">
        <v>0</v>
      </c>
      <c r="G96" s="68">
        <v>0</v>
      </c>
    </row>
    <row r="97" spans="2:7" x14ac:dyDescent="0.25">
      <c r="B97" s="52"/>
      <c r="D97" s="77" t="s">
        <v>46</v>
      </c>
      <c r="E97" s="12">
        <v>0</v>
      </c>
      <c r="F97" s="12">
        <v>0</v>
      </c>
      <c r="G97" s="68">
        <v>0</v>
      </c>
    </row>
    <row r="98" spans="2:7" x14ac:dyDescent="0.25">
      <c r="B98" s="52"/>
      <c r="D98" s="77" t="s">
        <v>47</v>
      </c>
      <c r="E98" s="12">
        <v>0</v>
      </c>
      <c r="F98" s="12">
        <v>0</v>
      </c>
      <c r="G98" s="68">
        <v>0</v>
      </c>
    </row>
    <row r="99" spans="2:7" x14ac:dyDescent="0.25">
      <c r="B99" s="52"/>
      <c r="D99" s="77" t="s">
        <v>48</v>
      </c>
      <c r="E99" s="12">
        <v>0</v>
      </c>
      <c r="F99" s="12">
        <v>0</v>
      </c>
      <c r="G99" s="68">
        <v>0</v>
      </c>
    </row>
    <row r="100" spans="2:7" x14ac:dyDescent="0.25">
      <c r="B100" s="52"/>
      <c r="D100" s="78" t="s">
        <v>49</v>
      </c>
      <c r="E100" s="12">
        <v>0</v>
      </c>
      <c r="F100" s="12">
        <v>0</v>
      </c>
      <c r="G100" s="68">
        <v>0</v>
      </c>
    </row>
    <row r="101" spans="2:7" x14ac:dyDescent="0.25">
      <c r="B101" s="52"/>
      <c r="D101" s="77" t="s">
        <v>50</v>
      </c>
      <c r="E101" s="12">
        <v>0</v>
      </c>
      <c r="F101" s="12">
        <v>0</v>
      </c>
      <c r="G101" s="68">
        <v>0</v>
      </c>
    </row>
    <row r="102" spans="2:7" x14ac:dyDescent="0.25">
      <c r="B102" s="52"/>
      <c r="D102" s="77" t="s">
        <v>51</v>
      </c>
      <c r="E102" s="12">
        <v>0</v>
      </c>
      <c r="F102" s="12">
        <v>0</v>
      </c>
      <c r="G102" s="68">
        <v>0</v>
      </c>
    </row>
    <row r="103" spans="2:7" x14ac:dyDescent="0.25">
      <c r="B103" s="52"/>
      <c r="D103" s="77" t="s">
        <v>52</v>
      </c>
      <c r="E103" s="12">
        <v>0</v>
      </c>
      <c r="F103" s="12">
        <v>0</v>
      </c>
      <c r="G103" s="68">
        <v>0</v>
      </c>
    </row>
    <row r="104" spans="2:7" x14ac:dyDescent="0.25">
      <c r="B104" s="52"/>
      <c r="D104" s="77" t="s">
        <v>53</v>
      </c>
      <c r="E104" s="12">
        <v>0</v>
      </c>
      <c r="F104" s="12">
        <v>0</v>
      </c>
      <c r="G104" s="68">
        <v>0</v>
      </c>
    </row>
    <row r="105" spans="2:7" x14ac:dyDescent="0.25">
      <c r="B105" s="52"/>
      <c r="D105" s="77" t="s">
        <v>54</v>
      </c>
      <c r="E105" s="12">
        <v>0</v>
      </c>
      <c r="F105" s="12">
        <v>0</v>
      </c>
      <c r="G105" s="68">
        <v>0</v>
      </c>
    </row>
    <row r="106" spans="2:7" x14ac:dyDescent="0.25">
      <c r="B106" s="52"/>
      <c r="D106" s="77" t="s">
        <v>55</v>
      </c>
      <c r="E106" s="12">
        <v>0</v>
      </c>
      <c r="F106" s="12">
        <v>0</v>
      </c>
      <c r="G106" s="68">
        <v>0</v>
      </c>
    </row>
    <row r="107" spans="2:7" x14ac:dyDescent="0.25">
      <c r="B107" s="52"/>
      <c r="D107" s="77" t="s">
        <v>56</v>
      </c>
      <c r="E107" s="12">
        <v>0</v>
      </c>
      <c r="F107" s="12">
        <v>0</v>
      </c>
      <c r="G107" s="68">
        <v>0</v>
      </c>
    </row>
    <row r="108" spans="2:7" x14ac:dyDescent="0.25">
      <c r="B108" s="52"/>
      <c r="D108" s="77" t="s">
        <v>57</v>
      </c>
      <c r="E108" s="12">
        <v>0</v>
      </c>
      <c r="F108" s="12">
        <v>0</v>
      </c>
      <c r="G108" s="68">
        <v>0</v>
      </c>
    </row>
    <row r="109" spans="2:7" x14ac:dyDescent="0.25">
      <c r="B109" s="52"/>
      <c r="D109" s="77" t="s">
        <v>58</v>
      </c>
      <c r="E109" s="12">
        <v>0</v>
      </c>
      <c r="F109" s="12">
        <v>0</v>
      </c>
      <c r="G109" s="68">
        <v>0</v>
      </c>
    </row>
    <row r="110" spans="2:7" x14ac:dyDescent="0.25">
      <c r="B110" s="52"/>
      <c r="D110" s="77" t="s">
        <v>59</v>
      </c>
      <c r="E110" s="12">
        <v>0</v>
      </c>
      <c r="F110" s="12">
        <v>0</v>
      </c>
      <c r="G110" s="68">
        <v>0</v>
      </c>
    </row>
    <row r="111" spans="2:7" x14ac:dyDescent="0.25">
      <c r="B111" s="52"/>
      <c r="D111" s="77" t="s">
        <v>60</v>
      </c>
      <c r="E111" s="12">
        <v>0</v>
      </c>
      <c r="F111" s="12">
        <v>0</v>
      </c>
      <c r="G111" s="68">
        <v>0</v>
      </c>
    </row>
    <row r="112" spans="2:7" x14ac:dyDescent="0.25">
      <c r="B112" s="52"/>
      <c r="D112" s="77" t="s">
        <v>61</v>
      </c>
      <c r="E112" s="12">
        <v>0</v>
      </c>
      <c r="F112" s="12">
        <v>0</v>
      </c>
      <c r="G112" s="68">
        <v>0</v>
      </c>
    </row>
    <row r="113" spans="2:7" x14ac:dyDescent="0.25">
      <c r="B113" s="52"/>
      <c r="D113" s="77" t="s">
        <v>62</v>
      </c>
      <c r="E113" s="12">
        <v>0</v>
      </c>
      <c r="F113" s="12">
        <v>0</v>
      </c>
      <c r="G113" s="68">
        <v>0</v>
      </c>
    </row>
    <row r="114" spans="2:7" x14ac:dyDescent="0.25">
      <c r="B114" s="52"/>
      <c r="D114" s="77" t="s">
        <v>63</v>
      </c>
      <c r="E114" s="12">
        <v>0</v>
      </c>
      <c r="F114" s="12">
        <v>0</v>
      </c>
      <c r="G114" s="68">
        <v>0</v>
      </c>
    </row>
    <row r="115" spans="2:7" x14ac:dyDescent="0.25">
      <c r="B115" s="52"/>
      <c r="D115" s="77" t="s">
        <v>121</v>
      </c>
      <c r="E115" s="12">
        <v>0</v>
      </c>
      <c r="F115" s="12">
        <v>0</v>
      </c>
      <c r="G115" s="68">
        <v>0</v>
      </c>
    </row>
    <row r="116" spans="2:7" x14ac:dyDescent="0.25">
      <c r="B116" s="52"/>
      <c r="D116" s="77" t="s">
        <v>64</v>
      </c>
      <c r="E116" s="12">
        <v>0</v>
      </c>
      <c r="F116" s="12">
        <v>0</v>
      </c>
      <c r="G116" s="68">
        <v>0</v>
      </c>
    </row>
    <row r="117" spans="2:7" x14ac:dyDescent="0.25">
      <c r="B117" s="52"/>
      <c r="D117" s="77" t="s">
        <v>65</v>
      </c>
      <c r="E117" s="12">
        <v>0</v>
      </c>
      <c r="F117" s="12">
        <v>0</v>
      </c>
      <c r="G117" s="68">
        <v>0</v>
      </c>
    </row>
    <row r="118" spans="2:7" x14ac:dyDescent="0.25">
      <c r="B118" s="52"/>
      <c r="D118" s="77" t="s">
        <v>66</v>
      </c>
      <c r="E118" s="12">
        <v>0</v>
      </c>
      <c r="F118" s="12">
        <v>0</v>
      </c>
      <c r="G118" s="68">
        <v>0</v>
      </c>
    </row>
    <row r="119" spans="2:7" x14ac:dyDescent="0.25">
      <c r="B119" s="52"/>
      <c r="D119" s="77" t="s">
        <v>67</v>
      </c>
      <c r="E119" s="12">
        <v>0</v>
      </c>
      <c r="F119" s="12">
        <v>0</v>
      </c>
      <c r="G119" s="68">
        <v>0</v>
      </c>
    </row>
    <row r="120" spans="2:7" x14ac:dyDescent="0.25">
      <c r="B120" s="52"/>
      <c r="D120" s="77" t="s">
        <v>68</v>
      </c>
      <c r="E120" s="12">
        <v>0</v>
      </c>
      <c r="F120" s="12">
        <v>0</v>
      </c>
      <c r="G120" s="68">
        <v>0</v>
      </c>
    </row>
    <row r="121" spans="2:7" x14ac:dyDescent="0.25">
      <c r="B121" s="52"/>
      <c r="D121" s="77" t="s">
        <v>69</v>
      </c>
      <c r="E121" s="12">
        <v>0</v>
      </c>
      <c r="F121" s="12">
        <v>0</v>
      </c>
      <c r="G121" s="68">
        <v>0</v>
      </c>
    </row>
    <row r="122" spans="2:7" x14ac:dyDescent="0.25">
      <c r="B122" s="52"/>
      <c r="D122" s="77" t="s">
        <v>70</v>
      </c>
      <c r="E122" s="12">
        <v>0</v>
      </c>
      <c r="F122" s="12">
        <v>0</v>
      </c>
      <c r="G122" s="68">
        <v>0</v>
      </c>
    </row>
    <row r="123" spans="2:7" x14ac:dyDescent="0.25">
      <c r="B123" s="52"/>
      <c r="D123" s="77" t="s">
        <v>71</v>
      </c>
      <c r="E123" s="12">
        <v>0</v>
      </c>
      <c r="F123" s="12">
        <v>0</v>
      </c>
      <c r="G123" s="68">
        <v>0</v>
      </c>
    </row>
    <row r="124" spans="2:7" x14ac:dyDescent="0.25">
      <c r="B124" s="52"/>
      <c r="D124" s="77" t="s">
        <v>72</v>
      </c>
      <c r="E124" s="12">
        <v>0</v>
      </c>
      <c r="F124" s="12">
        <v>0</v>
      </c>
      <c r="G124" s="68">
        <v>0</v>
      </c>
    </row>
    <row r="125" spans="2:7" x14ac:dyDescent="0.25">
      <c r="B125" s="52"/>
      <c r="D125" s="77" t="s">
        <v>73</v>
      </c>
      <c r="E125" s="12">
        <v>0</v>
      </c>
      <c r="F125" s="12">
        <v>0</v>
      </c>
      <c r="G125" s="68">
        <v>0</v>
      </c>
    </row>
    <row r="126" spans="2:7" x14ac:dyDescent="0.25">
      <c r="B126" s="52"/>
      <c r="D126" s="77" t="s">
        <v>74</v>
      </c>
      <c r="E126" s="12">
        <v>0</v>
      </c>
      <c r="F126" s="12">
        <v>0</v>
      </c>
      <c r="G126" s="68">
        <v>0</v>
      </c>
    </row>
    <row r="127" spans="2:7" x14ac:dyDescent="0.25">
      <c r="B127" s="52"/>
      <c r="D127" s="77" t="s">
        <v>75</v>
      </c>
      <c r="E127" s="12">
        <v>0</v>
      </c>
      <c r="F127" s="12">
        <v>0</v>
      </c>
      <c r="G127" s="68">
        <v>0</v>
      </c>
    </row>
    <row r="128" spans="2:7" x14ac:dyDescent="0.25">
      <c r="B128" s="52"/>
      <c r="D128" s="77" t="s">
        <v>76</v>
      </c>
      <c r="E128" s="12">
        <v>0</v>
      </c>
      <c r="F128" s="12">
        <v>0</v>
      </c>
      <c r="G128" s="68">
        <v>0</v>
      </c>
    </row>
    <row r="129" spans="2:7" x14ac:dyDescent="0.25">
      <c r="B129" s="52"/>
      <c r="D129" s="77" t="s">
        <v>77</v>
      </c>
      <c r="E129" s="12">
        <v>0</v>
      </c>
      <c r="F129" s="12">
        <v>0</v>
      </c>
      <c r="G129" s="68">
        <v>0</v>
      </c>
    </row>
    <row r="130" spans="2:7" x14ac:dyDescent="0.25">
      <c r="B130" s="52"/>
      <c r="D130" s="77" t="s">
        <v>78</v>
      </c>
      <c r="E130" s="12">
        <v>0</v>
      </c>
      <c r="F130" s="12">
        <v>0</v>
      </c>
      <c r="G130" s="68">
        <v>0</v>
      </c>
    </row>
    <row r="131" spans="2:7" x14ac:dyDescent="0.25">
      <c r="B131" s="52"/>
      <c r="D131" s="77" t="s">
        <v>79</v>
      </c>
      <c r="E131" s="12">
        <v>0</v>
      </c>
      <c r="F131" s="12">
        <v>0</v>
      </c>
      <c r="G131" s="68">
        <v>0</v>
      </c>
    </row>
    <row r="132" spans="2:7" x14ac:dyDescent="0.25">
      <c r="B132" s="52"/>
      <c r="D132" s="77" t="s">
        <v>80</v>
      </c>
      <c r="E132" s="12">
        <v>0</v>
      </c>
      <c r="F132" s="12">
        <v>0</v>
      </c>
      <c r="G132" s="68">
        <v>0</v>
      </c>
    </row>
    <row r="133" spans="2:7" x14ac:dyDescent="0.25">
      <c r="D133" s="77" t="s">
        <v>81</v>
      </c>
      <c r="E133" s="12">
        <v>0</v>
      </c>
      <c r="F133" s="12">
        <v>0</v>
      </c>
      <c r="G133" s="68">
        <v>0</v>
      </c>
    </row>
    <row r="134" spans="2:7" x14ac:dyDescent="0.25">
      <c r="D134" s="77" t="s">
        <v>82</v>
      </c>
      <c r="E134" s="12">
        <v>0</v>
      </c>
      <c r="F134" s="12">
        <v>0</v>
      </c>
      <c r="G134" s="68">
        <v>0</v>
      </c>
    </row>
    <row r="135" spans="2:7" x14ac:dyDescent="0.25">
      <c r="D135" s="77" t="s">
        <v>83</v>
      </c>
      <c r="E135" s="12">
        <v>0</v>
      </c>
      <c r="F135" s="12">
        <v>0</v>
      </c>
      <c r="G135" s="68">
        <v>0</v>
      </c>
    </row>
    <row r="136" spans="2:7" x14ac:dyDescent="0.25">
      <c r="D136" s="77" t="s">
        <v>84</v>
      </c>
      <c r="E136" s="12">
        <v>0</v>
      </c>
      <c r="F136" s="12">
        <v>0</v>
      </c>
      <c r="G136" s="68">
        <v>0</v>
      </c>
    </row>
    <row r="137" spans="2:7" x14ac:dyDescent="0.25">
      <c r="D137" s="77" t="s">
        <v>85</v>
      </c>
      <c r="E137" s="12">
        <v>0</v>
      </c>
      <c r="F137" s="12">
        <v>0</v>
      </c>
      <c r="G137" s="68">
        <v>0</v>
      </c>
    </row>
    <row r="138" spans="2:7" x14ac:dyDescent="0.25">
      <c r="D138" s="77" t="s">
        <v>86</v>
      </c>
      <c r="E138" s="12">
        <v>0</v>
      </c>
      <c r="F138" s="12">
        <v>0</v>
      </c>
      <c r="G138" s="68">
        <v>0</v>
      </c>
    </row>
    <row r="139" spans="2:7" x14ac:dyDescent="0.25">
      <c r="D139" s="77" t="s">
        <v>87</v>
      </c>
      <c r="E139" s="12">
        <v>0</v>
      </c>
      <c r="F139" s="12">
        <v>0</v>
      </c>
      <c r="G139" s="68">
        <v>0</v>
      </c>
    </row>
    <row r="140" spans="2:7" x14ac:dyDescent="0.25">
      <c r="D140" s="77" t="s">
        <v>88</v>
      </c>
      <c r="E140" s="12">
        <v>0</v>
      </c>
      <c r="F140" s="12">
        <v>0</v>
      </c>
      <c r="G140" s="68">
        <v>0</v>
      </c>
    </row>
    <row r="141" spans="2:7" x14ac:dyDescent="0.25">
      <c r="D141" s="77" t="s">
        <v>89</v>
      </c>
      <c r="E141" s="12">
        <v>0</v>
      </c>
      <c r="F141" s="12">
        <v>0</v>
      </c>
      <c r="G141" s="68">
        <v>0</v>
      </c>
    </row>
    <row r="142" spans="2:7" x14ac:dyDescent="0.25">
      <c r="D142" s="78" t="s">
        <v>90</v>
      </c>
      <c r="E142" s="12">
        <v>0</v>
      </c>
      <c r="F142" s="12">
        <v>0</v>
      </c>
      <c r="G142" s="68">
        <v>0</v>
      </c>
    </row>
    <row r="143" spans="2:7" x14ac:dyDescent="0.25">
      <c r="D143" s="77" t="s">
        <v>91</v>
      </c>
      <c r="E143" s="12">
        <v>0</v>
      </c>
      <c r="F143" s="12">
        <v>0</v>
      </c>
      <c r="G143" s="68">
        <v>0</v>
      </c>
    </row>
    <row r="144" spans="2:7" x14ac:dyDescent="0.25">
      <c r="D144" s="77" t="s">
        <v>92</v>
      </c>
      <c r="E144" s="12">
        <v>0</v>
      </c>
      <c r="F144" s="12">
        <v>0</v>
      </c>
      <c r="G144" s="68">
        <v>0</v>
      </c>
    </row>
    <row r="145" spans="4:7" x14ac:dyDescent="0.25">
      <c r="D145" s="77" t="s">
        <v>93</v>
      </c>
      <c r="E145" s="12">
        <v>0</v>
      </c>
      <c r="F145" s="12">
        <v>0</v>
      </c>
      <c r="G145" s="68">
        <v>0</v>
      </c>
    </row>
    <row r="146" spans="4:7" x14ac:dyDescent="0.25">
      <c r="D146" s="77" t="s">
        <v>94</v>
      </c>
      <c r="E146" s="12">
        <v>0</v>
      </c>
      <c r="F146" s="12">
        <v>0</v>
      </c>
      <c r="G146" s="68">
        <v>0</v>
      </c>
    </row>
    <row r="147" spans="4:7" x14ac:dyDescent="0.25">
      <c r="D147" s="77" t="s">
        <v>95</v>
      </c>
      <c r="E147" s="12">
        <v>0</v>
      </c>
      <c r="F147" s="12">
        <v>0</v>
      </c>
      <c r="G147" s="68">
        <v>0</v>
      </c>
    </row>
    <row r="148" spans="4:7" x14ac:dyDescent="0.25">
      <c r="D148" s="77" t="s">
        <v>96</v>
      </c>
      <c r="E148" s="12">
        <v>0</v>
      </c>
      <c r="F148" s="12">
        <v>0</v>
      </c>
      <c r="G148" s="68">
        <v>0</v>
      </c>
    </row>
    <row r="149" spans="4:7" x14ac:dyDescent="0.25">
      <c r="D149" s="77" t="s">
        <v>97</v>
      </c>
      <c r="E149" s="12">
        <v>0</v>
      </c>
      <c r="F149" s="12">
        <v>0</v>
      </c>
      <c r="G149" s="68">
        <v>0</v>
      </c>
    </row>
    <row r="150" spans="4:7" ht="15.75" thickBot="1" x14ac:dyDescent="0.3">
      <c r="D150" s="77" t="s">
        <v>98</v>
      </c>
      <c r="E150" s="12">
        <v>0</v>
      </c>
      <c r="F150" s="12">
        <v>0</v>
      </c>
      <c r="G150" s="68">
        <v>0</v>
      </c>
    </row>
    <row r="151" spans="4:7" ht="15.75" thickBot="1" x14ac:dyDescent="0.3">
      <c r="D151" s="82" t="s">
        <v>137</v>
      </c>
      <c r="E151" s="83">
        <f>B57</f>
        <v>0</v>
      </c>
      <c r="F151" s="70"/>
      <c r="G151" s="71"/>
    </row>
  </sheetData>
  <mergeCells count="45">
    <mergeCell ref="A33:B33"/>
    <mergeCell ref="A34:B34"/>
    <mergeCell ref="A35:B35"/>
    <mergeCell ref="A36:B36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A13:B13"/>
    <mergeCell ref="A14:B14"/>
    <mergeCell ref="A15:B15"/>
    <mergeCell ref="A16:B16"/>
    <mergeCell ref="A17:B17"/>
    <mergeCell ref="A3:B3"/>
    <mergeCell ref="A5:B5"/>
    <mergeCell ref="A10:B10"/>
    <mergeCell ref="A11:B11"/>
    <mergeCell ref="A12:B12"/>
    <mergeCell ref="A4:B4"/>
    <mergeCell ref="A6:B6"/>
    <mergeCell ref="A7:B7"/>
    <mergeCell ref="A8:B8"/>
    <mergeCell ref="A9:B9"/>
    <mergeCell ref="A1:B1"/>
    <mergeCell ref="A49:B49"/>
    <mergeCell ref="D49:G49"/>
    <mergeCell ref="A44:B44"/>
    <mergeCell ref="A45:B45"/>
    <mergeCell ref="A46:B46"/>
    <mergeCell ref="C19:D19"/>
    <mergeCell ref="A37:B37"/>
    <mergeCell ref="A38:B38"/>
    <mergeCell ref="A39:B39"/>
    <mergeCell ref="A40:B40"/>
    <mergeCell ref="A21:B21"/>
    <mergeCell ref="A22:B22"/>
    <mergeCell ref="A41:B41"/>
    <mergeCell ref="A42:B42"/>
    <mergeCell ref="A2:B2"/>
  </mergeCells>
  <pageMargins left="0.7" right="0.7" top="0.75" bottom="0.75" header="0.3" footer="0.3"/>
  <pageSetup orientation="portrait" r:id="rId1"/>
  <ignoredErrors>
    <ignoredError sqref="AH14 BJ14 BR14 BW14 AH39" formula="1"/>
    <ignoredError sqref="F11:G11 V11 AE11 AS11 AZ11 CP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 Summary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</dc:creator>
  <cp:lastModifiedBy>George</cp:lastModifiedBy>
  <dcterms:created xsi:type="dcterms:W3CDTF">2016-08-10T20:33:12Z</dcterms:created>
  <dcterms:modified xsi:type="dcterms:W3CDTF">2017-08-15T16:27:21Z</dcterms:modified>
</cp:coreProperties>
</file>